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Priv\SR13\"/>
    </mc:Choice>
  </mc:AlternateContent>
  <xr:revisionPtr revIDLastSave="0" documentId="8_{8A6424AE-E7CD-4F08-9F27-D0E118267CD2}" xr6:coauthVersionLast="47" xr6:coauthVersionMax="47" xr10:uidLastSave="{00000000-0000-0000-0000-000000000000}"/>
  <bookViews>
    <workbookView xWindow="-90" yWindow="2030" windowWidth="22740" windowHeight="12380" tabRatio="500" xr2:uid="{00000000-000D-0000-FFFF-FFFF00000000}"/>
  </bookViews>
  <sheets>
    <sheet name="Zeitplan" sheetId="1" r:id="rId1"/>
    <sheet name="Stempelkarte" sheetId="2" r:id="rId2"/>
    <sheet name="Zeitplan Druckversion" sheetId="3" r:id="rId3"/>
    <sheet name="Zeitplan Druckversion quer" sheetId="4" r:id="rId4"/>
  </sheets>
  <definedNames>
    <definedName name="_xlnm.Print_Area" localSheetId="0">Zeitplan!$A$1:$K$25</definedName>
    <definedName name="_xlnm.Print_Area" localSheetId="3">'Zeitplan Druckversion quer'!$A$1:$J$26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" i="4" l="1"/>
  <c r="C26" i="4"/>
  <c r="F25" i="4"/>
  <c r="C25" i="4"/>
  <c r="B25" i="4"/>
  <c r="A25" i="4"/>
  <c r="J24" i="4"/>
  <c r="I24" i="4"/>
  <c r="H24" i="4"/>
  <c r="G24" i="4"/>
  <c r="F24" i="4"/>
  <c r="C24" i="4"/>
  <c r="B24" i="4"/>
  <c r="A24" i="4"/>
  <c r="I23" i="4"/>
  <c r="H23" i="4"/>
  <c r="G23" i="4"/>
  <c r="F23" i="4"/>
  <c r="C23" i="4"/>
  <c r="B23" i="4"/>
  <c r="A23" i="4"/>
  <c r="J22" i="4"/>
  <c r="I22" i="4"/>
  <c r="H22" i="4"/>
  <c r="G22" i="4"/>
  <c r="F22" i="4"/>
  <c r="C22" i="4"/>
  <c r="B22" i="4"/>
  <c r="A22" i="4"/>
  <c r="I21" i="4"/>
  <c r="H21" i="4"/>
  <c r="G21" i="4"/>
  <c r="F21" i="4"/>
  <c r="C21" i="4"/>
  <c r="B21" i="4"/>
  <c r="A21" i="4"/>
  <c r="I20" i="4"/>
  <c r="H20" i="4"/>
  <c r="G20" i="4"/>
  <c r="F20" i="4"/>
  <c r="C20" i="4"/>
  <c r="B20" i="4"/>
  <c r="A20" i="4"/>
  <c r="I19" i="4"/>
  <c r="H19" i="4"/>
  <c r="G19" i="4"/>
  <c r="F19" i="4"/>
  <c r="C19" i="4"/>
  <c r="B19" i="4"/>
  <c r="A19" i="4"/>
  <c r="I18" i="4"/>
  <c r="H18" i="4"/>
  <c r="G18" i="4"/>
  <c r="F18" i="4"/>
  <c r="C18" i="4"/>
  <c r="B18" i="4"/>
  <c r="A18" i="4"/>
  <c r="I17" i="4"/>
  <c r="H17" i="4"/>
  <c r="G17" i="4"/>
  <c r="F17" i="4"/>
  <c r="E17" i="4"/>
  <c r="D17" i="4"/>
  <c r="C17" i="4"/>
  <c r="B17" i="4"/>
  <c r="A17" i="4"/>
  <c r="I16" i="4"/>
  <c r="H16" i="4"/>
  <c r="G16" i="4"/>
  <c r="F16" i="4"/>
  <c r="E16" i="4"/>
  <c r="D16" i="4"/>
  <c r="C16" i="4"/>
  <c r="B16" i="4"/>
  <c r="A16" i="4"/>
  <c r="J14" i="4"/>
  <c r="I14" i="4"/>
  <c r="H14" i="4"/>
  <c r="G14" i="4"/>
  <c r="F14" i="4"/>
  <c r="E14" i="4"/>
  <c r="D14" i="4"/>
  <c r="C14" i="4"/>
  <c r="B14" i="4"/>
  <c r="A14" i="4"/>
  <c r="I13" i="4"/>
  <c r="H13" i="4"/>
  <c r="G13" i="4"/>
  <c r="F13" i="4"/>
  <c r="E13" i="4"/>
  <c r="D13" i="4"/>
  <c r="C13" i="4"/>
  <c r="B13" i="4"/>
  <c r="A13" i="4"/>
  <c r="I12" i="4"/>
  <c r="H12" i="4"/>
  <c r="G12" i="4"/>
  <c r="F12" i="4"/>
  <c r="E12" i="4"/>
  <c r="D12" i="4"/>
  <c r="C12" i="4"/>
  <c r="B12" i="4"/>
  <c r="A12" i="4"/>
  <c r="J11" i="4"/>
  <c r="I11" i="4"/>
  <c r="H11" i="4"/>
  <c r="G11" i="4"/>
  <c r="F11" i="4"/>
  <c r="E11" i="4"/>
  <c r="D11" i="4"/>
  <c r="C11" i="4"/>
  <c r="B11" i="4"/>
  <c r="A11" i="4"/>
  <c r="J10" i="4"/>
  <c r="I10" i="4"/>
  <c r="H10" i="4"/>
  <c r="G10" i="4"/>
  <c r="F10" i="4"/>
  <c r="E10" i="4"/>
  <c r="D10" i="4"/>
  <c r="C10" i="4"/>
  <c r="B10" i="4"/>
  <c r="A10" i="4"/>
  <c r="J9" i="4"/>
  <c r="I9" i="4"/>
  <c r="H9" i="4"/>
  <c r="G9" i="4"/>
  <c r="F9" i="4"/>
  <c r="E9" i="4"/>
  <c r="D9" i="4"/>
  <c r="C9" i="4"/>
  <c r="B9" i="4"/>
  <c r="A9" i="4"/>
  <c r="J8" i="4"/>
  <c r="I8" i="4"/>
  <c r="H8" i="4"/>
  <c r="G8" i="4"/>
  <c r="F8" i="4"/>
  <c r="E8" i="4"/>
  <c r="D8" i="4"/>
  <c r="C8" i="4"/>
  <c r="B8" i="4"/>
  <c r="A8" i="4"/>
  <c r="I7" i="4"/>
  <c r="H7" i="4"/>
  <c r="G7" i="4"/>
  <c r="F7" i="4"/>
  <c r="E7" i="4"/>
  <c r="D7" i="4"/>
  <c r="C7" i="4"/>
  <c r="B7" i="4"/>
  <c r="A7" i="4"/>
  <c r="J6" i="4"/>
  <c r="I6" i="4"/>
  <c r="H6" i="4"/>
  <c r="G6" i="4"/>
  <c r="F6" i="4"/>
  <c r="E6" i="4"/>
  <c r="D6" i="4"/>
  <c r="C6" i="4"/>
  <c r="B6" i="4"/>
  <c r="A6" i="4"/>
  <c r="J5" i="4"/>
  <c r="I5" i="4"/>
  <c r="H5" i="4"/>
  <c r="G5" i="4"/>
  <c r="F5" i="4"/>
  <c r="E5" i="4"/>
  <c r="D5" i="4"/>
  <c r="C5" i="4"/>
  <c r="B5" i="4"/>
  <c r="A5" i="4"/>
  <c r="I4" i="4"/>
  <c r="H4" i="4"/>
  <c r="G4" i="4"/>
  <c r="F4" i="4"/>
  <c r="E4" i="4"/>
  <c r="D4" i="4"/>
  <c r="C4" i="4"/>
  <c r="B4" i="4"/>
  <c r="A4" i="4"/>
  <c r="J3" i="4"/>
  <c r="I3" i="4"/>
  <c r="H3" i="4"/>
  <c r="G3" i="4"/>
  <c r="F3" i="4"/>
  <c r="E3" i="4"/>
  <c r="D3" i="4"/>
  <c r="C3" i="4"/>
  <c r="B3" i="4"/>
  <c r="A3" i="4"/>
  <c r="J2" i="4"/>
  <c r="I2" i="4"/>
  <c r="H2" i="4"/>
  <c r="G2" i="4"/>
  <c r="F2" i="4"/>
  <c r="E2" i="4"/>
  <c r="D2" i="4"/>
  <c r="C2" i="4"/>
  <c r="A2" i="4"/>
  <c r="J23" i="3"/>
  <c r="F24" i="3" l="1"/>
  <c r="C24" i="3"/>
  <c r="B24" i="3"/>
  <c r="I23" i="3"/>
  <c r="H23" i="3"/>
  <c r="G23" i="3"/>
  <c r="F23" i="3"/>
  <c r="C23" i="3"/>
  <c r="B23" i="3"/>
  <c r="I22" i="3"/>
  <c r="H22" i="3"/>
  <c r="G22" i="3"/>
  <c r="F22" i="3"/>
  <c r="C22" i="3"/>
  <c r="B22" i="3"/>
  <c r="J21" i="3"/>
  <c r="I21" i="3"/>
  <c r="H21" i="3"/>
  <c r="G21" i="3"/>
  <c r="F21" i="3"/>
  <c r="C21" i="3"/>
  <c r="B21" i="3"/>
  <c r="I20" i="3"/>
  <c r="H20" i="3"/>
  <c r="G20" i="3"/>
  <c r="F20" i="3"/>
  <c r="C20" i="3"/>
  <c r="B20" i="3"/>
  <c r="I19" i="3"/>
  <c r="H19" i="3"/>
  <c r="G19" i="3"/>
  <c r="F19" i="3"/>
  <c r="C19" i="3"/>
  <c r="B19" i="3"/>
  <c r="I18" i="3"/>
  <c r="H18" i="3"/>
  <c r="G18" i="3"/>
  <c r="F18" i="3"/>
  <c r="C18" i="3"/>
  <c r="B18" i="3"/>
  <c r="I17" i="3"/>
  <c r="H17" i="3"/>
  <c r="G17" i="3"/>
  <c r="F17" i="3"/>
  <c r="C17" i="3"/>
  <c r="B17" i="3"/>
  <c r="I16" i="3"/>
  <c r="H16" i="3"/>
  <c r="G16" i="3"/>
  <c r="F16" i="3"/>
  <c r="C16" i="3"/>
  <c r="B16" i="3"/>
  <c r="I15" i="3"/>
  <c r="H15" i="3"/>
  <c r="G15" i="3"/>
  <c r="F15" i="3"/>
  <c r="C15" i="3"/>
  <c r="B15" i="3"/>
  <c r="J14" i="3"/>
  <c r="I14" i="3"/>
  <c r="H14" i="3"/>
  <c r="G14" i="3"/>
  <c r="F14" i="3"/>
  <c r="C14" i="3"/>
  <c r="B14" i="3"/>
  <c r="I13" i="3"/>
  <c r="H13" i="3"/>
  <c r="G13" i="3"/>
  <c r="F13" i="3"/>
  <c r="C13" i="3"/>
  <c r="B13" i="3"/>
  <c r="I12" i="3"/>
  <c r="H12" i="3"/>
  <c r="G12" i="3"/>
  <c r="F12" i="3"/>
  <c r="C12" i="3"/>
  <c r="B12" i="3"/>
  <c r="J11" i="3"/>
  <c r="I11" i="3"/>
  <c r="H11" i="3"/>
  <c r="G11" i="3"/>
  <c r="F11" i="3"/>
  <c r="C11" i="3"/>
  <c r="B11" i="3"/>
  <c r="J10" i="3"/>
  <c r="I10" i="3"/>
  <c r="H10" i="3"/>
  <c r="G10" i="3"/>
  <c r="F10" i="3"/>
  <c r="C10" i="3"/>
  <c r="B10" i="3"/>
  <c r="J9" i="3"/>
  <c r="I9" i="3"/>
  <c r="H9" i="3"/>
  <c r="G9" i="3"/>
  <c r="F9" i="3"/>
  <c r="C9" i="3"/>
  <c r="B9" i="3"/>
  <c r="J8" i="3"/>
  <c r="I8" i="3"/>
  <c r="H8" i="3"/>
  <c r="G8" i="3"/>
  <c r="F8" i="3"/>
  <c r="C8" i="3"/>
  <c r="B8" i="3"/>
  <c r="I7" i="3"/>
  <c r="H7" i="3"/>
  <c r="G7" i="3"/>
  <c r="F7" i="3"/>
  <c r="C7" i="3"/>
  <c r="B7" i="3"/>
  <c r="J6" i="3"/>
  <c r="I6" i="3"/>
  <c r="H6" i="3"/>
  <c r="G6" i="3"/>
  <c r="F6" i="3"/>
  <c r="C6" i="3"/>
  <c r="B6" i="3"/>
  <c r="J5" i="3"/>
  <c r="I5" i="3"/>
  <c r="H5" i="3"/>
  <c r="G5" i="3"/>
  <c r="F5" i="3"/>
  <c r="C5" i="3"/>
  <c r="B5" i="3"/>
  <c r="I4" i="3"/>
  <c r="H4" i="3"/>
  <c r="G4" i="3"/>
  <c r="F4" i="3"/>
  <c r="C4" i="3"/>
  <c r="B4" i="3"/>
  <c r="J3" i="3"/>
  <c r="I3" i="3"/>
  <c r="H3" i="3"/>
  <c r="G3" i="3"/>
  <c r="F3" i="3"/>
  <c r="C3" i="3"/>
  <c r="B3" i="3"/>
  <c r="A3" i="3"/>
  <c r="J2" i="3"/>
  <c r="I2" i="3"/>
  <c r="H2" i="3"/>
  <c r="G2" i="3"/>
  <c r="F2" i="3"/>
  <c r="D2" i="3"/>
  <c r="C2" i="3"/>
  <c r="B2" i="3"/>
  <c r="A2" i="3"/>
  <c r="B74" i="2"/>
  <c r="B71" i="2"/>
  <c r="B68" i="2"/>
  <c r="B64" i="2"/>
  <c r="B61" i="2"/>
  <c r="B58" i="2"/>
  <c r="B55" i="2"/>
  <c r="B52" i="2"/>
  <c r="B47" i="2"/>
  <c r="B44" i="2"/>
  <c r="B41" i="2"/>
  <c r="B38" i="2"/>
  <c r="B35" i="2"/>
  <c r="B31" i="2"/>
  <c r="B28" i="2"/>
  <c r="B25" i="2"/>
  <c r="B22" i="2"/>
  <c r="B19" i="2"/>
  <c r="B14" i="2"/>
  <c r="B11" i="2"/>
  <c r="B8" i="2"/>
  <c r="B5" i="2"/>
  <c r="A5" i="2"/>
  <c r="A8" i="2" s="1"/>
  <c r="A11" i="2" s="1"/>
  <c r="A14" i="2" s="1"/>
  <c r="A19" i="2" s="1"/>
  <c r="A22" i="2" s="1"/>
  <c r="A25" i="2" s="1"/>
  <c r="A28" i="2" s="1"/>
  <c r="A31" i="2" s="1"/>
  <c r="A35" i="2" s="1"/>
  <c r="A38" i="2" s="1"/>
  <c r="A41" i="2" s="1"/>
  <c r="A44" i="2" s="1"/>
  <c r="A47" i="2" s="1"/>
  <c r="A52" i="2" s="1"/>
  <c r="A55" i="2" s="1"/>
  <c r="A58" i="2" s="1"/>
  <c r="A61" i="2" s="1"/>
  <c r="A64" i="2" s="1"/>
  <c r="A68" i="2" s="1"/>
  <c r="A71" i="2" s="1"/>
  <c r="A74" i="2" s="1"/>
  <c r="C2" i="2"/>
  <c r="B2" i="2"/>
  <c r="I25" i="1"/>
  <c r="C25" i="1"/>
  <c r="C25" i="3" s="1"/>
  <c r="A5" i="1"/>
  <c r="A3" i="1"/>
  <c r="A4" i="1" s="1"/>
  <c r="A4" i="3" s="1"/>
  <c r="E2" i="1"/>
  <c r="C4" i="2" s="1"/>
  <c r="I25" i="3" l="1"/>
  <c r="I26" i="4"/>
  <c r="A6" i="1"/>
  <c r="A5" i="3"/>
  <c r="E2" i="3"/>
  <c r="D3" i="1"/>
  <c r="C5" i="2" l="1"/>
  <c r="E3" i="1"/>
  <c r="D3" i="3"/>
  <c r="A7" i="1"/>
  <c r="A6" i="3"/>
  <c r="A8" i="1" l="1"/>
  <c r="A7" i="3"/>
  <c r="D4" i="1"/>
  <c r="E3" i="3"/>
  <c r="C7" i="2"/>
  <c r="E4" i="1" l="1"/>
  <c r="D4" i="3"/>
  <c r="C8" i="2"/>
  <c r="A8" i="3"/>
  <c r="A9" i="1"/>
  <c r="A10" i="1" l="1"/>
  <c r="A9" i="3"/>
  <c r="E4" i="3"/>
  <c r="C10" i="2"/>
  <c r="D5" i="1"/>
  <c r="D5" i="3" l="1"/>
  <c r="C11" i="2"/>
  <c r="E5" i="1"/>
  <c r="A11" i="1"/>
  <c r="A10" i="3"/>
  <c r="A11" i="3" l="1"/>
  <c r="A12" i="1"/>
  <c r="C13" i="2"/>
  <c r="D6" i="1"/>
  <c r="E5" i="3"/>
  <c r="C14" i="2" l="1"/>
  <c r="D6" i="3"/>
  <c r="E6" i="1"/>
  <c r="A12" i="3"/>
  <c r="A13" i="1"/>
  <c r="A14" i="1" l="1"/>
  <c r="A13" i="3"/>
  <c r="C16" i="2"/>
  <c r="D7" i="1"/>
  <c r="E6" i="3"/>
  <c r="C19" i="2" l="1"/>
  <c r="D7" i="3"/>
  <c r="E7" i="1"/>
  <c r="A15" i="1"/>
  <c r="A14" i="3"/>
  <c r="A15" i="3" l="1"/>
  <c r="A16" i="1"/>
  <c r="D8" i="1"/>
  <c r="C21" i="2"/>
  <c r="E7" i="3"/>
  <c r="C22" i="2" l="1"/>
  <c r="E8" i="1"/>
  <c r="D8" i="3"/>
  <c r="A16" i="3"/>
  <c r="A17" i="1"/>
  <c r="C24" i="2" l="1"/>
  <c r="E8" i="3"/>
  <c r="D9" i="1"/>
  <c r="A18" i="1"/>
  <c r="A17" i="3"/>
  <c r="D9" i="3" l="1"/>
  <c r="E9" i="1"/>
  <c r="C25" i="2"/>
  <c r="A19" i="1"/>
  <c r="A18" i="3"/>
  <c r="A19" i="3" l="1"/>
  <c r="A20" i="1"/>
  <c r="E9" i="3"/>
  <c r="C27" i="2"/>
  <c r="D10" i="1"/>
  <c r="C28" i="2" l="1"/>
  <c r="D10" i="3"/>
  <c r="E10" i="1"/>
  <c r="A20" i="3"/>
  <c r="A21" i="1"/>
  <c r="A22" i="1" l="1"/>
  <c r="A21" i="3"/>
  <c r="C30" i="2"/>
  <c r="D11" i="1"/>
  <c r="E10" i="3"/>
  <c r="D11" i="3" l="1"/>
  <c r="C31" i="2"/>
  <c r="E11" i="1"/>
  <c r="A23" i="1"/>
  <c r="A22" i="3"/>
  <c r="D12" i="1" l="1"/>
  <c r="E11" i="3"/>
  <c r="C33" i="2"/>
  <c r="A24" i="1"/>
  <c r="A24" i="3" s="1"/>
  <c r="A23" i="3"/>
  <c r="E12" i="1" l="1"/>
  <c r="C35" i="2"/>
  <c r="D12" i="3"/>
  <c r="C37" i="2" l="1"/>
  <c r="D13" i="1"/>
  <c r="E12" i="3"/>
  <c r="C38" i="2" l="1"/>
  <c r="E13" i="1"/>
  <c r="D13" i="3"/>
  <c r="E13" i="3" l="1"/>
  <c r="D14" i="1"/>
  <c r="C40" i="2"/>
  <c r="C41" i="2" l="1"/>
  <c r="D14" i="3"/>
  <c r="E14" i="1"/>
  <c r="C43" i="2" l="1"/>
  <c r="D15" i="1"/>
  <c r="E14" i="3"/>
  <c r="C44" i="2" l="1"/>
  <c r="D15" i="3"/>
  <c r="E15" i="1"/>
  <c r="D16" i="1" l="1"/>
  <c r="E15" i="3"/>
  <c r="C46" i="2"/>
  <c r="C47" i="2" l="1"/>
  <c r="E16" i="1"/>
  <c r="D16" i="3"/>
  <c r="C49" i="2" l="1"/>
  <c r="D17" i="1"/>
  <c r="D18" i="4" s="1"/>
  <c r="E16" i="3"/>
  <c r="E17" i="1" l="1"/>
  <c r="E18" i="4" s="1"/>
  <c r="C52" i="2"/>
  <c r="D17" i="3"/>
  <c r="E17" i="3" l="1"/>
  <c r="C54" i="2"/>
  <c r="D18" i="1"/>
  <c r="D19" i="4" s="1"/>
  <c r="D18" i="3" l="1"/>
  <c r="C55" i="2"/>
  <c r="E18" i="1"/>
  <c r="E19" i="4" s="1"/>
  <c r="E18" i="3" l="1"/>
  <c r="C57" i="2"/>
  <c r="D19" i="1"/>
  <c r="D20" i="4" s="1"/>
  <c r="D19" i="3" l="1"/>
  <c r="C58" i="2"/>
  <c r="E19" i="1"/>
  <c r="E20" i="4" s="1"/>
  <c r="E19" i="3" l="1"/>
  <c r="D20" i="1"/>
  <c r="D21" i="4" s="1"/>
  <c r="C60" i="2"/>
  <c r="E20" i="1" l="1"/>
  <c r="E21" i="4" s="1"/>
  <c r="C61" i="2"/>
  <c r="D20" i="3"/>
  <c r="C63" i="2" l="1"/>
  <c r="D21" i="1"/>
  <c r="D22" i="4" s="1"/>
  <c r="E20" i="3"/>
  <c r="C64" i="2" l="1"/>
  <c r="E21" i="1"/>
  <c r="E22" i="4" s="1"/>
  <c r="D21" i="3"/>
  <c r="D22" i="1" l="1"/>
  <c r="D23" i="4" s="1"/>
  <c r="C66" i="2"/>
  <c r="E21" i="3"/>
  <c r="C68" i="2" l="1"/>
  <c r="D22" i="3"/>
  <c r="E22" i="1"/>
  <c r="E23" i="4" s="1"/>
  <c r="C70" i="2" l="1"/>
  <c r="D23" i="1"/>
  <c r="D24" i="4" s="1"/>
  <c r="E22" i="3"/>
  <c r="D23" i="3" l="1"/>
  <c r="C71" i="2"/>
  <c r="E23" i="1"/>
  <c r="E24" i="4" s="1"/>
  <c r="D24" i="1" l="1"/>
  <c r="D25" i="4" s="1"/>
  <c r="E23" i="3"/>
  <c r="C73" i="2"/>
  <c r="D24" i="3" l="1"/>
  <c r="C74" i="2"/>
</calcChain>
</file>

<file path=xl/sharedStrings.xml><?xml version="1.0" encoding="utf-8"?>
<sst xmlns="http://schemas.openxmlformats.org/spreadsheetml/2006/main" count="208" uniqueCount="105">
  <si>
    <t>Bezirk</t>
  </si>
  <si>
    <t>Lokal</t>
  </si>
  <si>
    <t>Dauer</t>
  </si>
  <si>
    <t>Von</t>
  </si>
  <si>
    <t>Bis</t>
  </si>
  <si>
    <t>Station Von</t>
  </si>
  <si>
    <t>Linie</t>
  </si>
  <si>
    <t>Transfer</t>
  </si>
  <si>
    <t>Bemerkungen</t>
  </si>
  <si>
    <t>Kagran</t>
  </si>
  <si>
    <t>vorne aussteigen</t>
  </si>
  <si>
    <t>Cafe Pony
Prandaugasse 62
1220</t>
  </si>
  <si>
    <t>U1</t>
  </si>
  <si>
    <t>Leopoldau</t>
  </si>
  <si>
    <t>S1 oder S2 oder S7</t>
  </si>
  <si>
    <t>Handelskai</t>
  </si>
  <si>
    <t>11:32, 11:50, 11:59, 12:14</t>
  </si>
  <si>
    <t>S45</t>
  </si>
  <si>
    <t>Krottenbachstrtaße</t>
  </si>
  <si>
    <t>S45= :28, :38, :48</t>
  </si>
  <si>
    <t>Zur urigen GRUAM
Sailäckergasse 32
1190</t>
  </si>
  <si>
    <t>Dänenstraße</t>
  </si>
  <si>
    <t>zu Fuß, 10A, zu Fuß</t>
  </si>
  <si>
    <t>Czartoryskigasse</t>
  </si>
  <si>
    <t>10A= :06, :16, :26 (5min Fahrzeit)
Alles zu Fuß 35min</t>
  </si>
  <si>
    <t>Kreuzgasse</t>
  </si>
  <si>
    <t>zu Fuß</t>
  </si>
  <si>
    <t>Beheimgasse</t>
  </si>
  <si>
    <t>Alternative Altes Presshaus</t>
  </si>
  <si>
    <t>Zur Gemütlichkeit 
Beheimgasse 69
1170</t>
  </si>
  <si>
    <t>Blumengasse</t>
  </si>
  <si>
    <t>Panikengasse</t>
  </si>
  <si>
    <t>9= :13, :21, :28</t>
  </si>
  <si>
    <t>Cafe Romantika
Koppstraße 72
1160</t>
  </si>
  <si>
    <t>Koppstraße</t>
  </si>
  <si>
    <t>Pilgerimgasse</t>
  </si>
  <si>
    <t>Alternativ:zum G’miatlichen Franz
Koppstr. 80</t>
  </si>
  <si>
    <t>Cafe Big Mama
Pilgerimgasse 10/20
1150</t>
  </si>
  <si>
    <t>Reinlgasse</t>
  </si>
  <si>
    <t>Pilgerimgaase bis Johnstr. Gehen, falls 10A kommt – 2 Stationen, dann Märzstr. Bis Reinlgasse</t>
  </si>
  <si>
    <t>Reinl Stüberl
Reinlgasse 13/A 
1140</t>
  </si>
  <si>
    <t>Hietzing</t>
  </si>
  <si>
    <t>10= :38, :48, :56
Alt: 52 Stadtauswärts bis Ameisg., rechts abbiegen zu 51A</t>
  </si>
  <si>
    <t>U4</t>
  </si>
  <si>
    <t>Margaretengürtel</t>
  </si>
  <si>
    <t>U4, U3</t>
  </si>
  <si>
    <t>Simmering</t>
  </si>
  <si>
    <t>Andrea’s Berger Stüberl
Hasenleitergasse 5
1110</t>
  </si>
  <si>
    <t>S-Bahn</t>
  </si>
  <si>
    <t>Hauptbahnhof</t>
  </si>
  <si>
    <t>U1, U2</t>
  </si>
  <si>
    <t>Schottentor</t>
  </si>
  <si>
    <t>Cafe Glaser
Währinger Str. 2-4
1090</t>
  </si>
  <si>
    <t>WerkzeugH
Schönbrunner Str. 61
1050</t>
  </si>
  <si>
    <t xml:space="preserve">Margaretenplatz, Schönbrunnerstr. 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</si>
  <si>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</si>
  <si>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</si>
  <si>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</si>
  <si>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</si>
  <si>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</si>
  <si>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</si>
  <si>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</si>
  <si>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</si>
  <si>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---</t>
  </si>
  <si>
    <t>Station Nach</t>
  </si>
  <si>
    <t>Zur böhmischen Kuchl
Schlösselgasse 18
1080</t>
  </si>
  <si>
    <t>Schlösselgasse</t>
  </si>
  <si>
    <t>Centimeter beim Rathaus</t>
  </si>
  <si>
    <t>Gasthaus Grünauer
Hermanngasse 32
1070</t>
  </si>
  <si>
    <t>Hermanngasse</t>
  </si>
  <si>
    <t>Gastwirtschaft Steman
Otto-Bauer-Gasse 7
1060</t>
  </si>
  <si>
    <t>Otto-Bauer-Gasse</t>
  </si>
  <si>
    <t>Schnönbrunner Straße</t>
  </si>
  <si>
    <t>Wieden Bräu
Waaggasse 5
1040 Wien</t>
  </si>
  <si>
    <t>Waaggasse</t>
  </si>
  <si>
    <t>Four Bells</t>
  </si>
  <si>
    <t>Taxi Treff
Obere Weißgerberstr. 15
1030 Wien</t>
  </si>
  <si>
    <t>U4,
zu Fuß</t>
  </si>
  <si>
    <t>Zu Fuß zu Karlsplatz
U4 bis Wien Mitte
Zu Fuß Richtung Franzensbrücke</t>
  </si>
  <si>
    <t>Obere Weißgerberstr.</t>
  </si>
  <si>
    <t>Donaukanal</t>
  </si>
  <si>
    <t>Liesing</t>
  </si>
  <si>
    <t xml:space="preserve">S3, U1
</t>
  </si>
  <si>
    <t>S3 Richtung Hollabrunn Bhf. 
um 10:11 oder REX1 um 10:16 Richtung Floridsd. Bhf</t>
  </si>
  <si>
    <t>Praterstern -&gt; Kagran</t>
  </si>
  <si>
    <t>Restaurant Liesinger Bräu
Breitenfurterstr. 372 (im Riverside)
1230</t>
  </si>
  <si>
    <t>Schönbrunner Vis a Vis
Hietzinger Hauptstraße 18
1130</t>
  </si>
  <si>
    <t>Toni’s Kaffeehaus
Donaueschingenstraße 22
1200</t>
  </si>
  <si>
    <t>Gaststätte zur Fabrik
Gaudenzdorfer Gürtel 73
1120</t>
  </si>
  <si>
    <t>S’Stüberl
Landgutgasse 10
1100</t>
  </si>
  <si>
    <t>Cafe im Pflegeheim Liesing</t>
  </si>
  <si>
    <t>Alternativen</t>
  </si>
  <si>
    <t>Dagmar's Hexenstüberl
Schwererstraße 26
1210</t>
  </si>
  <si>
    <t>S-Bahn 17:10, :29, :42, :59, :10
Fahrzeit 4min
Mit U3, S-Bahn 20min</t>
  </si>
  <si>
    <t>Adlerhof
Burgg./
Durchgang</t>
  </si>
  <si>
    <t>Silberwirt/
Cuadro</t>
  </si>
  <si>
    <t>Gasthaus Wild
Radetzkyplatz</t>
  </si>
  <si>
    <t>Villa Vida
Linke WZ 102</t>
  </si>
  <si>
    <t>Central Garden
Untere Donaustraße 41
1020 Wien</t>
  </si>
  <si>
    <t>Linzer Str./
Reinlgasse</t>
  </si>
  <si>
    <t>Obere 
Weißgerberstr.</t>
  </si>
  <si>
    <t>Gin Gallery
Postgasse 15
1010</t>
  </si>
  <si>
    <t>Postgasse</t>
  </si>
  <si>
    <t>Donaukanal entlang bis
Schwedenbrücke</t>
  </si>
  <si>
    <t>Espresso Babsi
Kreuzgasse 70/32
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</si>
</sst>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hh:mm&quot; Uhr&quot;;@"/>
    <numFmt numFmtId="166" formatCode="[$-F400]h:mm:ss\ AM/PM"/>
  </numFmts>
  <fonts count="16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8"/>
      <color theme="1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9"/>
      <color theme="1"/>
      <name val="Calibri"/>
      <family val="2"/>
    </font>
    <font>
      <b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/>
      <sz val="14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2" borderId="1" applyProtection="0"/>
  </cellStyleXfs>
  <cellXfs count="116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 readingOrder="1"/>
    </xf>
    <xf numFmtId="164" fontId="3" fillId="0" borderId="0" xfId="0" applyNumberFormat="1" applyFont="1" applyAlignment="1" applyProtection="1">
      <alignment horizontal="center" vertical="center" wrapText="1" readingOrder="1"/>
    </xf>
    <xf numFmtId="165" fontId="3" fillId="0" borderId="0" xfId="0" applyNumberFormat="1" applyFont="1" applyAlignment="1" applyProtection="1">
      <alignment horizontal="center" vertical="center" wrapText="1" readingOrder="1"/>
    </xf>
    <xf numFmtId="20" fontId="3" fillId="0" borderId="0" xfId="0" applyNumberFormat="1" applyFont="1" applyAlignment="1" applyProtection="1">
      <alignment horizontal="center" vertical="center" wrapText="1" readingOrder="1"/>
    </xf>
    <xf numFmtId="166" fontId="0" fillId="0" borderId="0" xfId="0" applyNumberFormat="1" applyAlignment="1" applyProtection="1"/>
    <xf numFmtId="0" fontId="5" fillId="0" borderId="0" xfId="0" applyFont="1" applyAlignment="1" applyProtection="1">
      <alignment horizontal="center" vertical="center" wrapText="1" readingOrder="1"/>
    </xf>
    <xf numFmtId="0" fontId="3" fillId="0" borderId="0" xfId="0" applyFont="1" applyAlignment="1" applyProtection="1">
      <alignment horizontal="center" wrapText="1" readingOrder="1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7" fillId="2" borderId="2" xfId="1" applyFont="1" applyBorder="1" applyAlignment="1" applyProtection="1">
      <alignment horizontal="center" vertical="center"/>
    </xf>
    <xf numFmtId="0" fontId="7" fillId="2" borderId="3" xfId="1" applyFont="1" applyBorder="1" applyAlignment="1" applyProtection="1">
      <alignment horizontal="center" vertical="center"/>
    </xf>
    <xf numFmtId="0" fontId="7" fillId="2" borderId="3" xfId="1" applyFont="1" applyBorder="1" applyAlignment="1" applyProtection="1">
      <alignment horizontal="center" vertical="center" wrapText="1"/>
    </xf>
    <xf numFmtId="0" fontId="7" fillId="2" borderId="4" xfId="1" applyFont="1" applyBorder="1" applyAlignment="1" applyProtection="1">
      <alignment horizontal="center" vertical="center" wrapText="1"/>
    </xf>
    <xf numFmtId="165" fontId="0" fillId="0" borderId="7" xfId="0" applyNumberFormat="1" applyFont="1" applyBorder="1" applyAlignment="1" applyProtection="1">
      <alignment horizontal="center" vertical="center" wrapText="1"/>
    </xf>
    <xf numFmtId="165" fontId="0" fillId="0" borderId="14" xfId="0" applyNumberFormat="1" applyFont="1" applyBorder="1" applyAlignment="1" applyProtection="1">
      <alignment horizontal="center" vertical="center" wrapText="1"/>
    </xf>
    <xf numFmtId="165" fontId="0" fillId="0" borderId="17" xfId="0" applyNumberFormat="1" applyFont="1" applyBorder="1" applyAlignment="1" applyProtection="1">
      <alignment horizontal="center" vertical="center" wrapText="1"/>
    </xf>
    <xf numFmtId="165" fontId="0" fillId="0" borderId="15" xfId="0" applyNumberFormat="1" applyFont="1" applyBorder="1" applyAlignment="1" applyProtection="1">
      <alignment horizontal="center" vertical="center" wrapText="1"/>
    </xf>
    <xf numFmtId="165" fontId="0" fillId="0" borderId="21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64" fontId="5" fillId="0" borderId="10" xfId="0" applyNumberFormat="1" applyFont="1" applyBorder="1" applyAlignment="1" applyProtection="1">
      <alignment horizontal="center" vertical="center" wrapText="1"/>
    </xf>
    <xf numFmtId="165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164" fontId="5" fillId="0" borderId="7" xfId="0" applyNumberFormat="1" applyFont="1" applyBorder="1" applyAlignment="1" applyProtection="1">
      <alignment horizontal="center" vertical="center" wrapText="1"/>
    </xf>
    <xf numFmtId="165" fontId="5" fillId="0" borderId="7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164" fontId="5" fillId="0" borderId="15" xfId="0" applyNumberFormat="1" applyFont="1" applyBorder="1" applyAlignment="1" applyProtection="1">
      <alignment horizontal="center" vertical="center" wrapText="1"/>
    </xf>
    <xf numFmtId="165" fontId="5" fillId="0" borderId="15" xfId="0" applyNumberFormat="1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/>
    </xf>
    <xf numFmtId="164" fontId="1" fillId="0" borderId="15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164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 readingOrder="1"/>
    </xf>
    <xf numFmtId="0" fontId="5" fillId="0" borderId="16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164" fontId="14" fillId="0" borderId="10" xfId="0" applyNumberFormat="1" applyFont="1" applyBorder="1" applyAlignment="1" applyProtection="1">
      <alignment horizontal="center" vertical="center" wrapText="1"/>
    </xf>
    <xf numFmtId="165" fontId="14" fillId="0" borderId="10" xfId="0" applyNumberFormat="1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164" fontId="14" fillId="0" borderId="7" xfId="0" applyNumberFormat="1" applyFont="1" applyBorder="1" applyAlignment="1" applyProtection="1">
      <alignment horizontal="center" vertical="center" wrapText="1"/>
    </xf>
    <xf numFmtId="165" fontId="14" fillId="0" borderId="7" xfId="0" applyNumberFormat="1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164" fontId="14" fillId="0" borderId="15" xfId="0" applyNumberFormat="1" applyFont="1" applyBorder="1" applyAlignment="1" applyProtection="1">
      <alignment horizontal="center" vertical="center" wrapText="1"/>
    </xf>
    <xf numFmtId="165" fontId="14" fillId="0" borderId="15" xfId="0" applyNumberFormat="1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/>
    </xf>
    <xf numFmtId="164" fontId="14" fillId="0" borderId="15" xfId="0" applyNumberFormat="1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164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</xf>
    <xf numFmtId="165" fontId="0" fillId="0" borderId="15" xfId="0" applyNumberFormat="1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165" fontId="0" fillId="0" borderId="7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165" fontId="0" fillId="0" borderId="10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</cellXfs>
  <cellStyles count="2">
    <cellStyle name="Excel Built-in Output" xfId="1" xr:uid="{00000000-0005-0000-0000-000006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0" zoomScaleNormal="80" workbookViewId="0"/>
  </sheetViews>
  <sheetFormatPr baseColWidth="10" defaultColWidth="10.7265625" defaultRowHeight="15" customHeight="1" x14ac:dyDescent="0.35"/>
  <cols>
    <col min="1" max="1" width="10.36328125" style="1" customWidth="1"/>
    <col min="2" max="2" width="32.54296875" style="2" customWidth="1"/>
    <col min="3" max="3" width="10.26953125" style="3" customWidth="1"/>
    <col min="4" max="5" width="10.26953125" style="4" customWidth="1"/>
    <col min="6" max="6" width="15.90625" style="1" customWidth="1"/>
    <col min="7" max="7" width="12" style="1" customWidth="1"/>
    <col min="8" max="8" width="15.90625" style="1" customWidth="1"/>
    <col min="9" max="9" width="7.7265625" style="3" customWidth="1"/>
    <col min="10" max="10" width="28.08984375" style="5" customWidth="1"/>
    <col min="11" max="11" width="16.08984375" style="10" customWidth="1"/>
  </cols>
  <sheetData>
    <row r="1" spans="1:13" s="9" customFormat="1" ht="20.25" customHeight="1" x14ac:dyDescent="0.3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6" t="s">
        <v>64</v>
      </c>
      <c r="I1" s="6" t="s">
        <v>7</v>
      </c>
      <c r="J1" s="7" t="s">
        <v>8</v>
      </c>
      <c r="K1" s="65" t="s">
        <v>91</v>
      </c>
    </row>
    <row r="2" spans="1:13" ht="39.75" customHeight="1" x14ac:dyDescent="0.35">
      <c r="A2" s="8">
        <v>23</v>
      </c>
      <c r="B2" s="10" t="s">
        <v>85</v>
      </c>
      <c r="C2" s="11">
        <v>3.4722222222222199E-3</v>
      </c>
      <c r="D2" s="12">
        <v>0.41666666666666702</v>
      </c>
      <c r="E2" s="12">
        <f t="shared" ref="E2:E23" si="0">D2+C2</f>
        <v>0.42013888888888923</v>
      </c>
      <c r="F2" s="10" t="s">
        <v>81</v>
      </c>
      <c r="G2" s="10" t="s">
        <v>82</v>
      </c>
      <c r="H2" s="10" t="s">
        <v>84</v>
      </c>
      <c r="I2" s="11">
        <v>3.8194444444444448E-2</v>
      </c>
      <c r="J2" s="10" t="s">
        <v>83</v>
      </c>
      <c r="K2" s="10" t="s">
        <v>90</v>
      </c>
    </row>
    <row r="3" spans="1:13" ht="39.75" customHeight="1" x14ac:dyDescent="0.35">
      <c r="A3" s="8">
        <f t="shared" ref="A3:A24" si="1">A2-1</f>
        <v>22</v>
      </c>
      <c r="B3" s="10" t="s">
        <v>11</v>
      </c>
      <c r="C3" s="13">
        <v>6.9444444444444397E-3</v>
      </c>
      <c r="D3" s="12">
        <f t="shared" ref="D3:D24" si="2">E2+I2</f>
        <v>0.4583333333333337</v>
      </c>
      <c r="E3" s="12">
        <f t="shared" si="0"/>
        <v>0.46527777777777812</v>
      </c>
      <c r="F3" s="10" t="s">
        <v>9</v>
      </c>
      <c r="G3" s="10" t="s">
        <v>12</v>
      </c>
      <c r="H3" s="10" t="s">
        <v>13</v>
      </c>
      <c r="I3" s="11">
        <v>1.38888888888889E-2</v>
      </c>
      <c r="J3" s="10" t="s">
        <v>10</v>
      </c>
    </row>
    <row r="4" spans="1:13" ht="39.75" customHeight="1" x14ac:dyDescent="0.35">
      <c r="A4" s="8">
        <f t="shared" si="1"/>
        <v>21</v>
      </c>
      <c r="B4" s="10" t="s">
        <v>92</v>
      </c>
      <c r="C4" s="13">
        <v>6.9444444444444397E-3</v>
      </c>
      <c r="D4" s="12">
        <f t="shared" si="2"/>
        <v>0.47916666666666702</v>
      </c>
      <c r="E4" s="12">
        <f t="shared" si="0"/>
        <v>0.48611111111111144</v>
      </c>
      <c r="F4" s="10" t="s">
        <v>13</v>
      </c>
      <c r="G4" s="10" t="s">
        <v>14</v>
      </c>
      <c r="H4" s="10" t="s">
        <v>15</v>
      </c>
      <c r="I4" s="11">
        <v>1.7361111111111101E-2</v>
      </c>
      <c r="J4" s="10" t="s">
        <v>16</v>
      </c>
      <c r="M4" s="14"/>
    </row>
    <row r="5" spans="1:13" ht="39.75" customHeight="1" x14ac:dyDescent="0.35">
      <c r="A5" s="8">
        <f t="shared" si="1"/>
        <v>20</v>
      </c>
      <c r="B5" s="10" t="s">
        <v>87</v>
      </c>
      <c r="C5" s="13">
        <v>6.9444444444444397E-3</v>
      </c>
      <c r="D5" s="12">
        <f t="shared" si="2"/>
        <v>0.50347222222222254</v>
      </c>
      <c r="E5" s="12">
        <f t="shared" si="0"/>
        <v>0.51041666666666696</v>
      </c>
      <c r="F5" s="10" t="s">
        <v>15</v>
      </c>
      <c r="G5" s="10" t="s">
        <v>17</v>
      </c>
      <c r="H5" s="10" t="s">
        <v>18</v>
      </c>
      <c r="I5" s="11">
        <v>2.0833333333333301E-2</v>
      </c>
      <c r="J5" s="10" t="s">
        <v>19</v>
      </c>
    </row>
    <row r="6" spans="1:13" ht="39.75" customHeight="1" x14ac:dyDescent="0.35">
      <c r="A6" s="8">
        <f t="shared" si="1"/>
        <v>19</v>
      </c>
      <c r="B6" s="10" t="s">
        <v>20</v>
      </c>
      <c r="C6" s="13">
        <v>1.0416666666666701E-2</v>
      </c>
      <c r="D6" s="12">
        <f t="shared" si="2"/>
        <v>0.53125000000000022</v>
      </c>
      <c r="E6" s="12">
        <f t="shared" si="0"/>
        <v>0.54166666666666696</v>
      </c>
      <c r="F6" s="10" t="s">
        <v>21</v>
      </c>
      <c r="G6" s="10" t="s">
        <v>22</v>
      </c>
      <c r="H6" s="10" t="s">
        <v>23</v>
      </c>
      <c r="I6" s="11">
        <v>1.7361111111111101E-2</v>
      </c>
      <c r="J6" s="10" t="s">
        <v>24</v>
      </c>
    </row>
    <row r="7" spans="1:13" ht="39.75" customHeight="1" x14ac:dyDescent="0.35">
      <c r="A7" s="8">
        <f t="shared" si="1"/>
        <v>18</v>
      </c>
      <c r="B7" s="10" t="s">
        <v>104</v>
      </c>
      <c r="C7" s="13">
        <v>1.0416666666666701E-2</v>
      </c>
      <c r="D7" s="12">
        <f t="shared" si="2"/>
        <v>0.55902777777777801</v>
      </c>
      <c r="E7" s="12">
        <f t="shared" si="0"/>
        <v>0.56944444444444475</v>
      </c>
      <c r="F7" s="10" t="s">
        <v>25</v>
      </c>
      <c r="G7" s="10" t="s">
        <v>26</v>
      </c>
      <c r="H7" s="10" t="s">
        <v>27</v>
      </c>
      <c r="I7" s="11">
        <v>6.9444444444444397E-3</v>
      </c>
      <c r="J7" s="10" t="s">
        <v>28</v>
      </c>
    </row>
    <row r="8" spans="1:13" ht="39.75" customHeight="1" x14ac:dyDescent="0.35">
      <c r="A8" s="8">
        <f t="shared" si="1"/>
        <v>17</v>
      </c>
      <c r="B8" s="10" t="s">
        <v>29</v>
      </c>
      <c r="C8" s="13">
        <v>1.0416666666666701E-2</v>
      </c>
      <c r="D8" s="12">
        <f t="shared" si="2"/>
        <v>0.57638888888888917</v>
      </c>
      <c r="E8" s="12">
        <f t="shared" si="0"/>
        <v>0.58680555555555591</v>
      </c>
      <c r="F8" s="10" t="s">
        <v>30</v>
      </c>
      <c r="G8" s="10">
        <v>9</v>
      </c>
      <c r="H8" s="10" t="s">
        <v>31</v>
      </c>
      <c r="I8" s="11">
        <v>1.0416666666666701E-2</v>
      </c>
      <c r="J8" s="10" t="s">
        <v>32</v>
      </c>
    </row>
    <row r="9" spans="1:13" ht="39.75" customHeight="1" x14ac:dyDescent="0.35">
      <c r="A9" s="8">
        <f t="shared" si="1"/>
        <v>16</v>
      </c>
      <c r="B9" s="10" t="s">
        <v>33</v>
      </c>
      <c r="C9" s="13">
        <v>1.0416666666666701E-2</v>
      </c>
      <c r="D9" s="12">
        <f t="shared" si="2"/>
        <v>0.59722222222222265</v>
      </c>
      <c r="E9" s="12">
        <f t="shared" si="0"/>
        <v>0.60763888888888939</v>
      </c>
      <c r="F9" s="10" t="s">
        <v>34</v>
      </c>
      <c r="G9" s="10" t="s">
        <v>26</v>
      </c>
      <c r="H9" s="10" t="s">
        <v>35</v>
      </c>
      <c r="I9" s="11">
        <v>1.38888888888889E-2</v>
      </c>
      <c r="J9" s="10" t="s">
        <v>36</v>
      </c>
    </row>
    <row r="10" spans="1:13" ht="39.75" customHeight="1" x14ac:dyDescent="0.35">
      <c r="A10" s="8">
        <f t="shared" si="1"/>
        <v>15</v>
      </c>
      <c r="B10" s="10" t="s">
        <v>37</v>
      </c>
      <c r="C10" s="13">
        <v>1.0416666666666701E-2</v>
      </c>
      <c r="D10" s="12">
        <f t="shared" si="2"/>
        <v>0.62152777777777835</v>
      </c>
      <c r="E10" s="12">
        <f t="shared" si="0"/>
        <v>0.63194444444444509</v>
      </c>
      <c r="F10" s="10" t="s">
        <v>35</v>
      </c>
      <c r="G10" s="10" t="s">
        <v>26</v>
      </c>
      <c r="H10" s="10" t="s">
        <v>38</v>
      </c>
      <c r="I10" s="11">
        <v>1.38888888888889E-2</v>
      </c>
      <c r="J10" s="10" t="s">
        <v>39</v>
      </c>
    </row>
    <row r="11" spans="1:13" ht="39.75" customHeight="1" x14ac:dyDescent="0.35">
      <c r="A11" s="8">
        <f t="shared" si="1"/>
        <v>14</v>
      </c>
      <c r="B11" s="10" t="s">
        <v>40</v>
      </c>
      <c r="C11" s="13">
        <v>1.0416666666666701E-2</v>
      </c>
      <c r="D11" s="12">
        <f t="shared" si="2"/>
        <v>0.64583333333333404</v>
      </c>
      <c r="E11" s="12">
        <f t="shared" si="0"/>
        <v>0.65625000000000078</v>
      </c>
      <c r="F11" s="10" t="s">
        <v>99</v>
      </c>
      <c r="G11" s="10">
        <v>10</v>
      </c>
      <c r="H11" s="10" t="s">
        <v>41</v>
      </c>
      <c r="I11" s="11">
        <v>1.38888888888889E-2</v>
      </c>
      <c r="J11" s="10" t="s">
        <v>42</v>
      </c>
    </row>
    <row r="12" spans="1:13" ht="39.75" customHeight="1" x14ac:dyDescent="0.35">
      <c r="A12" s="8">
        <f t="shared" si="1"/>
        <v>13</v>
      </c>
      <c r="B12" s="10" t="s">
        <v>86</v>
      </c>
      <c r="C12" s="13">
        <v>1.0416666666666701E-2</v>
      </c>
      <c r="D12" s="12">
        <f t="shared" si="2"/>
        <v>0.67013888888888973</v>
      </c>
      <c r="E12" s="12">
        <f t="shared" si="0"/>
        <v>0.68055555555555647</v>
      </c>
      <c r="F12" s="10" t="s">
        <v>41</v>
      </c>
      <c r="G12" s="10" t="s">
        <v>43</v>
      </c>
      <c r="H12" s="10" t="s">
        <v>44</v>
      </c>
      <c r="I12" s="11">
        <v>1.38888888888889E-2</v>
      </c>
      <c r="J12" s="10"/>
    </row>
    <row r="13" spans="1:13" ht="39.75" customHeight="1" x14ac:dyDescent="0.35">
      <c r="A13" s="8">
        <f t="shared" si="1"/>
        <v>12</v>
      </c>
      <c r="B13" s="10" t="s">
        <v>88</v>
      </c>
      <c r="C13" s="13">
        <v>1.0416666666666701E-2</v>
      </c>
      <c r="D13" s="12">
        <f t="shared" si="2"/>
        <v>0.69444444444444542</v>
      </c>
      <c r="E13" s="12">
        <f t="shared" si="0"/>
        <v>0.70486111111111216</v>
      </c>
      <c r="F13" s="10" t="s">
        <v>44</v>
      </c>
      <c r="G13" s="10" t="s">
        <v>45</v>
      </c>
      <c r="H13" s="10" t="s">
        <v>46</v>
      </c>
      <c r="I13" s="11">
        <v>2.0833333333333301E-2</v>
      </c>
      <c r="J13" s="15"/>
    </row>
    <row r="14" spans="1:13" ht="39.75" customHeight="1" x14ac:dyDescent="0.35">
      <c r="A14" s="8">
        <f t="shared" si="1"/>
        <v>11</v>
      </c>
      <c r="B14" s="10" t="s">
        <v>47</v>
      </c>
      <c r="C14" s="13">
        <v>1.0416666666666701E-2</v>
      </c>
      <c r="D14" s="12">
        <f t="shared" si="2"/>
        <v>0.72569444444444542</v>
      </c>
      <c r="E14" s="12">
        <f t="shared" si="0"/>
        <v>0.73611111111111216</v>
      </c>
      <c r="F14" s="10" t="s">
        <v>46</v>
      </c>
      <c r="G14" s="10" t="s">
        <v>48</v>
      </c>
      <c r="H14" s="10" t="s">
        <v>49</v>
      </c>
      <c r="I14" s="11">
        <v>1.0416666666666701E-2</v>
      </c>
      <c r="J14" s="10" t="s">
        <v>93</v>
      </c>
    </row>
    <row r="15" spans="1:13" ht="39.75" customHeight="1" x14ac:dyDescent="0.35">
      <c r="A15" s="8">
        <f t="shared" si="1"/>
        <v>10</v>
      </c>
      <c r="B15" s="10" t="s">
        <v>89</v>
      </c>
      <c r="C15" s="13">
        <v>1.0416666666666701E-2</v>
      </c>
      <c r="D15" s="12">
        <f t="shared" si="2"/>
        <v>0.7465277777777789</v>
      </c>
      <c r="E15" s="12">
        <f t="shared" si="0"/>
        <v>0.75694444444444564</v>
      </c>
      <c r="F15" s="10" t="s">
        <v>49</v>
      </c>
      <c r="G15" s="10" t="s">
        <v>50</v>
      </c>
      <c r="H15" s="10" t="s">
        <v>51</v>
      </c>
      <c r="I15" s="11">
        <v>1.7361111111111101E-2</v>
      </c>
      <c r="J15" s="10"/>
    </row>
    <row r="16" spans="1:13" ht="39.75" customHeight="1" x14ac:dyDescent="0.35">
      <c r="A16" s="8">
        <f t="shared" si="1"/>
        <v>9</v>
      </c>
      <c r="B16" s="10" t="s">
        <v>52</v>
      </c>
      <c r="C16" s="13">
        <v>1.38888888888889E-2</v>
      </c>
      <c r="D16" s="12">
        <f t="shared" si="2"/>
        <v>0.77430555555555669</v>
      </c>
      <c r="E16" s="12">
        <f t="shared" si="0"/>
        <v>0.78819444444444564</v>
      </c>
      <c r="F16" s="10" t="s">
        <v>51</v>
      </c>
      <c r="G16" s="10" t="s">
        <v>26</v>
      </c>
      <c r="H16" s="10" t="s">
        <v>66</v>
      </c>
      <c r="I16" s="11">
        <v>1.0416666666666666E-2</v>
      </c>
      <c r="J16" s="10"/>
    </row>
    <row r="17" spans="1:11" ht="44.25" customHeight="1" x14ac:dyDescent="0.35">
      <c r="A17" s="8">
        <f t="shared" si="1"/>
        <v>8</v>
      </c>
      <c r="B17" s="10" t="s">
        <v>65</v>
      </c>
      <c r="C17" s="13">
        <v>1.38888888888889E-2</v>
      </c>
      <c r="D17" s="12">
        <f t="shared" si="2"/>
        <v>0.79861111111111227</v>
      </c>
      <c r="E17" s="12">
        <f t="shared" si="0"/>
        <v>0.81250000000000122</v>
      </c>
      <c r="F17" s="10" t="s">
        <v>66</v>
      </c>
      <c r="G17" s="10" t="s">
        <v>26</v>
      </c>
      <c r="H17" s="10" t="s">
        <v>69</v>
      </c>
      <c r="I17" s="11">
        <v>1.7361111111111112E-2</v>
      </c>
      <c r="J17" s="10"/>
      <c r="K17" s="10" t="s">
        <v>67</v>
      </c>
    </row>
    <row r="18" spans="1:11" ht="44.25" customHeight="1" x14ac:dyDescent="0.35">
      <c r="A18" s="8">
        <f t="shared" si="1"/>
        <v>7</v>
      </c>
      <c r="B18" s="10" t="s">
        <v>68</v>
      </c>
      <c r="C18" s="13">
        <v>1.38888888888889E-2</v>
      </c>
      <c r="D18" s="12">
        <f t="shared" si="2"/>
        <v>0.82986111111111238</v>
      </c>
      <c r="E18" s="12">
        <f t="shared" si="0"/>
        <v>0.84375000000000133</v>
      </c>
      <c r="F18" s="10" t="s">
        <v>69</v>
      </c>
      <c r="G18" s="10" t="s">
        <v>26</v>
      </c>
      <c r="H18" s="10" t="s">
        <v>71</v>
      </c>
      <c r="I18" s="11">
        <v>6.9444444444444441E-3</v>
      </c>
      <c r="J18" s="10"/>
      <c r="K18" s="10" t="s">
        <v>94</v>
      </c>
    </row>
    <row r="19" spans="1:11" ht="44.25" customHeight="1" x14ac:dyDescent="0.35">
      <c r="A19" s="8">
        <f t="shared" si="1"/>
        <v>6</v>
      </c>
      <c r="B19" s="10" t="s">
        <v>70</v>
      </c>
      <c r="C19" s="13">
        <v>1.38888888888889E-2</v>
      </c>
      <c r="D19" s="12">
        <f t="shared" si="2"/>
        <v>0.85069444444444575</v>
      </c>
      <c r="E19" s="12">
        <f t="shared" si="0"/>
        <v>0.8645833333333347</v>
      </c>
      <c r="F19" s="10" t="s">
        <v>71</v>
      </c>
      <c r="G19" s="10" t="s">
        <v>26</v>
      </c>
      <c r="H19" s="10" t="s">
        <v>72</v>
      </c>
      <c r="I19" s="11">
        <v>6.9444444444444441E-3</v>
      </c>
      <c r="J19" s="10"/>
      <c r="K19" s="10" t="s">
        <v>97</v>
      </c>
    </row>
    <row r="20" spans="1:11" ht="44.25" customHeight="1" x14ac:dyDescent="0.35">
      <c r="A20" s="8">
        <f t="shared" si="1"/>
        <v>5</v>
      </c>
      <c r="B20" s="10" t="s">
        <v>53</v>
      </c>
      <c r="C20" s="13">
        <v>1.38888888888889E-2</v>
      </c>
      <c r="D20" s="12">
        <f t="shared" si="2"/>
        <v>0.87152777777777912</v>
      </c>
      <c r="E20" s="12">
        <f t="shared" si="0"/>
        <v>0.88541666666666807</v>
      </c>
      <c r="F20" s="10" t="s">
        <v>54</v>
      </c>
      <c r="G20" s="10" t="s">
        <v>26</v>
      </c>
      <c r="H20" s="10" t="s">
        <v>74</v>
      </c>
      <c r="I20" s="11">
        <v>6.9444444444444441E-3</v>
      </c>
      <c r="J20" s="10"/>
      <c r="K20" s="10" t="s">
        <v>95</v>
      </c>
    </row>
    <row r="21" spans="1:11" ht="44.25" customHeight="1" x14ac:dyDescent="0.35">
      <c r="A21" s="8">
        <f t="shared" si="1"/>
        <v>4</v>
      </c>
      <c r="B21" s="10" t="s">
        <v>73</v>
      </c>
      <c r="C21" s="13">
        <v>1.38888888888889E-2</v>
      </c>
      <c r="D21" s="12">
        <f t="shared" si="2"/>
        <v>0.89236111111111249</v>
      </c>
      <c r="E21" s="12">
        <f t="shared" si="0"/>
        <v>0.90625000000000144</v>
      </c>
      <c r="F21" s="10" t="s">
        <v>74</v>
      </c>
      <c r="G21" s="10" t="s">
        <v>77</v>
      </c>
      <c r="H21" s="10" t="s">
        <v>79</v>
      </c>
      <c r="I21" s="11">
        <v>2.0833333333333332E-2</v>
      </c>
      <c r="J21" s="10" t="s">
        <v>78</v>
      </c>
      <c r="K21" s="10" t="s">
        <v>75</v>
      </c>
    </row>
    <row r="22" spans="1:11" ht="44.25" customHeight="1" x14ac:dyDescent="0.35">
      <c r="A22" s="8">
        <f t="shared" si="1"/>
        <v>3</v>
      </c>
      <c r="B22" s="10" t="s">
        <v>76</v>
      </c>
      <c r="C22" s="13">
        <v>1.38888888888889E-2</v>
      </c>
      <c r="D22" s="12">
        <f t="shared" si="2"/>
        <v>0.92708333333333481</v>
      </c>
      <c r="E22" s="12">
        <f t="shared" si="0"/>
        <v>0.94097222222222376</v>
      </c>
      <c r="F22" s="10" t="s">
        <v>100</v>
      </c>
      <c r="G22" s="10" t="s">
        <v>26</v>
      </c>
      <c r="H22" s="10" t="s">
        <v>80</v>
      </c>
      <c r="I22" s="11">
        <v>3.472222222222222E-3</v>
      </c>
      <c r="J22" s="10"/>
      <c r="K22" s="10" t="s">
        <v>96</v>
      </c>
    </row>
    <row r="23" spans="1:11" ht="44.25" customHeight="1" x14ac:dyDescent="0.35">
      <c r="A23" s="8">
        <f t="shared" si="1"/>
        <v>2</v>
      </c>
      <c r="B23" s="10" t="s">
        <v>98</v>
      </c>
      <c r="C23" s="13">
        <v>1.38888888888889E-2</v>
      </c>
      <c r="D23" s="12">
        <f t="shared" si="2"/>
        <v>0.94444444444444597</v>
      </c>
      <c r="E23" s="12">
        <f t="shared" si="0"/>
        <v>0.95833333333333492</v>
      </c>
      <c r="F23" s="10" t="s">
        <v>80</v>
      </c>
      <c r="G23" s="10" t="s">
        <v>26</v>
      </c>
      <c r="H23" s="10" t="s">
        <v>102</v>
      </c>
      <c r="I23" s="11">
        <v>1.0416666666666666E-2</v>
      </c>
      <c r="J23" s="10" t="s">
        <v>103</v>
      </c>
    </row>
    <row r="24" spans="1:11" ht="44.25" customHeight="1" x14ac:dyDescent="0.35">
      <c r="A24" s="8">
        <f t="shared" si="1"/>
        <v>1</v>
      </c>
      <c r="B24" s="10" t="s">
        <v>101</v>
      </c>
      <c r="C24" s="13">
        <v>1.38888888888889E-2</v>
      </c>
      <c r="D24" s="12">
        <f t="shared" si="2"/>
        <v>0.96875000000000155</v>
      </c>
      <c r="E24" s="12"/>
      <c r="F24" s="10" t="s">
        <v>55</v>
      </c>
      <c r="G24" s="16"/>
      <c r="H24" s="16"/>
      <c r="I24" s="11"/>
      <c r="J24" s="10"/>
    </row>
    <row r="25" spans="1:11" ht="14.5" x14ac:dyDescent="0.35">
      <c r="A25" s="17"/>
      <c r="B25" s="18" t="s">
        <v>56</v>
      </c>
      <c r="C25" s="19">
        <f>SUM(C2:C24)</f>
        <v>0.2534722222222226</v>
      </c>
      <c r="D25" s="18"/>
      <c r="E25" s="18"/>
      <c r="F25" s="20"/>
      <c r="G25" s="20"/>
      <c r="H25" s="20" t="s">
        <v>57</v>
      </c>
      <c r="I25" s="19">
        <f>SUM(I2:I24)</f>
        <v>0.31249999999999994</v>
      </c>
      <c r="J25" s="8"/>
    </row>
  </sheetData>
  <pageMargins left="0.70833333333333304" right="0.70833333333333304" top="0.78749999999999998" bottom="0.78749999999999998" header="0.511811023622047" footer="0.511811023622047"/>
  <pageSetup paperSize="9" scale="74" orientation="landscape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view="pageLayout" topLeftCell="A34" zoomScaleNormal="100" workbookViewId="0">
      <selection activeCell="F82" sqref="F82"/>
    </sheetView>
  </sheetViews>
  <sheetFormatPr baseColWidth="10" defaultColWidth="10.7265625" defaultRowHeight="15" customHeight="1" x14ac:dyDescent="0.35"/>
  <cols>
    <col min="1" max="1" width="3" style="21" customWidth="1"/>
    <col min="2" max="2" width="23.7265625" style="22" customWidth="1"/>
    <col min="3" max="3" width="10" style="23" customWidth="1"/>
    <col min="4" max="4" width="10.26953125" style="24" customWidth="1"/>
    <col min="5" max="5" width="34.81640625" style="25" customWidth="1"/>
    <col min="6" max="6" width="9.26953125" style="26" customWidth="1"/>
  </cols>
  <sheetData>
    <row r="1" spans="1:8" s="9" customFormat="1" ht="14.5" x14ac:dyDescent="0.35">
      <c r="A1" s="27" t="s">
        <v>58</v>
      </c>
      <c r="B1" s="28" t="s">
        <v>1</v>
      </c>
      <c r="C1" s="29" t="s">
        <v>59</v>
      </c>
      <c r="D1" s="29" t="s">
        <v>60</v>
      </c>
      <c r="E1" s="29" t="s">
        <v>61</v>
      </c>
      <c r="F1" s="30" t="s">
        <v>62</v>
      </c>
    </row>
    <row r="2" spans="1:8" ht="21.75" customHeight="1" x14ac:dyDescent="0.35">
      <c r="A2" s="98">
        <v>23</v>
      </c>
      <c r="B2" s="99" t="str">
        <f>Zeitplan!B2</f>
        <v>Restaurant Liesinger Bräu
Breitenfurterstr. 372 (im Riverside)
1230</v>
      </c>
      <c r="C2" s="31">
        <f>Zeitplan!$D$2</f>
        <v>0.41666666666666702</v>
      </c>
      <c r="D2" s="100"/>
      <c r="E2" s="101"/>
      <c r="F2" s="102"/>
    </row>
    <row r="3" spans="1:8" ht="21.75" customHeight="1" x14ac:dyDescent="0.35">
      <c r="A3" s="98"/>
      <c r="B3" s="99"/>
      <c r="C3" s="31" t="s">
        <v>63</v>
      </c>
      <c r="D3" s="100"/>
      <c r="E3" s="100"/>
      <c r="F3" s="102"/>
    </row>
    <row r="4" spans="1:8" ht="21.75" customHeight="1" x14ac:dyDescent="0.35">
      <c r="A4" s="98"/>
      <c r="B4" s="99"/>
      <c r="C4" s="31">
        <f>Zeitplan!$E$2</f>
        <v>0.42013888888888923</v>
      </c>
      <c r="D4" s="100"/>
      <c r="E4" s="100"/>
      <c r="F4" s="102"/>
    </row>
    <row r="5" spans="1:8" ht="21.75" customHeight="1" x14ac:dyDescent="0.35">
      <c r="A5" s="103">
        <f>A2-1</f>
        <v>22</v>
      </c>
      <c r="B5" s="104" t="str">
        <f>Zeitplan!B3</f>
        <v>Cafe Pony
Prandaugasse 62
1220</v>
      </c>
      <c r="C5" s="31">
        <f>Zeitplan!$D$3</f>
        <v>0.4583333333333337</v>
      </c>
      <c r="D5" s="105"/>
      <c r="E5" s="106"/>
      <c r="F5" s="107"/>
    </row>
    <row r="6" spans="1:8" ht="21.75" customHeight="1" x14ac:dyDescent="0.35">
      <c r="A6" s="103"/>
      <c r="B6" s="104"/>
      <c r="C6" s="31" t="s">
        <v>63</v>
      </c>
      <c r="D6" s="105"/>
      <c r="E6" s="105"/>
      <c r="F6" s="107"/>
    </row>
    <row r="7" spans="1:8" ht="21.75" customHeight="1" x14ac:dyDescent="0.35">
      <c r="A7" s="103"/>
      <c r="B7" s="104"/>
      <c r="C7" s="31">
        <f>Zeitplan!$E$3</f>
        <v>0.46527777777777812</v>
      </c>
      <c r="D7" s="105"/>
      <c r="E7" s="105"/>
      <c r="F7" s="107"/>
    </row>
    <row r="8" spans="1:8" ht="21.75" customHeight="1" x14ac:dyDescent="0.35">
      <c r="A8" s="103">
        <f>A5-1</f>
        <v>21</v>
      </c>
      <c r="B8" s="104" t="str">
        <f>Zeitplan!B4</f>
        <v>Dagmar's Hexenstüberl
Schwererstraße 26
1210</v>
      </c>
      <c r="C8" s="31">
        <f>Zeitplan!$D$4</f>
        <v>0.47916666666666702</v>
      </c>
      <c r="D8" s="105"/>
      <c r="E8" s="106"/>
      <c r="F8" s="107"/>
      <c r="H8" s="14"/>
    </row>
    <row r="9" spans="1:8" ht="21.75" customHeight="1" x14ac:dyDescent="0.35">
      <c r="A9" s="103"/>
      <c r="B9" s="104"/>
      <c r="C9" s="31" t="s">
        <v>63</v>
      </c>
      <c r="D9" s="105"/>
      <c r="E9" s="105"/>
      <c r="F9" s="107"/>
      <c r="H9" s="14"/>
    </row>
    <row r="10" spans="1:8" ht="21.75" customHeight="1" x14ac:dyDescent="0.35">
      <c r="A10" s="103"/>
      <c r="B10" s="104"/>
      <c r="C10" s="31">
        <f>Zeitplan!$E$4</f>
        <v>0.48611111111111144</v>
      </c>
      <c r="D10" s="105"/>
      <c r="E10" s="105"/>
      <c r="F10" s="107"/>
      <c r="H10" s="14"/>
    </row>
    <row r="11" spans="1:8" ht="21.75" customHeight="1" x14ac:dyDescent="0.35">
      <c r="A11" s="103">
        <f>A8-1</f>
        <v>20</v>
      </c>
      <c r="B11" s="104" t="str">
        <f>Zeitplan!B5</f>
        <v>Toni’s Kaffeehaus
Donaueschingenstraße 22
1200</v>
      </c>
      <c r="C11" s="31">
        <f>Zeitplan!$D$5</f>
        <v>0.50347222222222254</v>
      </c>
      <c r="D11" s="105"/>
      <c r="E11" s="106"/>
      <c r="F11" s="107"/>
    </row>
    <row r="12" spans="1:8" ht="21.75" customHeight="1" x14ac:dyDescent="0.35">
      <c r="A12" s="103"/>
      <c r="B12" s="104"/>
      <c r="C12" s="31" t="s">
        <v>63</v>
      </c>
      <c r="D12" s="105"/>
      <c r="E12" s="105"/>
      <c r="F12" s="107"/>
    </row>
    <row r="13" spans="1:8" ht="21.75" customHeight="1" x14ac:dyDescent="0.35">
      <c r="A13" s="103"/>
      <c r="B13" s="104"/>
      <c r="C13" s="31">
        <f>Zeitplan!$E$5</f>
        <v>0.51041666666666696</v>
      </c>
      <c r="D13" s="105"/>
      <c r="E13" s="105"/>
      <c r="F13" s="107"/>
    </row>
    <row r="14" spans="1:8" ht="21.75" customHeight="1" x14ac:dyDescent="0.35">
      <c r="A14" s="93">
        <f>A11-1</f>
        <v>19</v>
      </c>
      <c r="B14" s="108" t="str">
        <f>Zeitplan!B6</f>
        <v>Zur urigen GRUAM
Sailäckergasse 32
1190</v>
      </c>
      <c r="C14" s="32">
        <f>Zeitplan!$D$6</f>
        <v>0.53125000000000022</v>
      </c>
      <c r="D14" s="95"/>
      <c r="E14" s="96"/>
      <c r="F14" s="109"/>
    </row>
    <row r="15" spans="1:8" ht="21.75" customHeight="1" x14ac:dyDescent="0.35">
      <c r="A15" s="93"/>
      <c r="B15" s="108"/>
      <c r="C15" s="31" t="s">
        <v>63</v>
      </c>
      <c r="D15" s="95"/>
      <c r="E15" s="95"/>
      <c r="F15" s="109"/>
    </row>
    <row r="16" spans="1:8" ht="21.75" customHeight="1" x14ac:dyDescent="0.35">
      <c r="A16" s="93"/>
      <c r="B16" s="108"/>
      <c r="C16" s="33">
        <f>Zeitplan!$E$6</f>
        <v>0.54166666666666696</v>
      </c>
      <c r="D16" s="95"/>
      <c r="E16" s="95"/>
      <c r="F16" s="109"/>
    </row>
    <row r="17" spans="1:6" ht="75" customHeight="1" x14ac:dyDescent="0.35">
      <c r="A17" s="110"/>
      <c r="B17" s="110"/>
      <c r="C17" s="110"/>
      <c r="D17" s="110"/>
      <c r="E17" s="110"/>
    </row>
    <row r="18" spans="1:6" ht="14.5" x14ac:dyDescent="0.35">
      <c r="A18" s="27" t="s">
        <v>58</v>
      </c>
      <c r="B18" s="28" t="s">
        <v>1</v>
      </c>
      <c r="C18" s="29" t="s">
        <v>59</v>
      </c>
      <c r="D18" s="29" t="s">
        <v>60</v>
      </c>
      <c r="E18" s="29" t="s">
        <v>61</v>
      </c>
      <c r="F18" s="30" t="s">
        <v>62</v>
      </c>
    </row>
    <row r="19" spans="1:6" ht="21.75" customHeight="1" x14ac:dyDescent="0.35">
      <c r="A19" s="98">
        <f>A14-1</f>
        <v>18</v>
      </c>
      <c r="B19" s="99" t="str">
        <f>Zeitplan!B7</f>
        <v>Espresso Babsi
Kreuzgasse 70/32
1180</v>
      </c>
      <c r="C19" s="31">
        <f>Zeitplan!$D$7</f>
        <v>0.55902777777777801</v>
      </c>
      <c r="D19" s="100"/>
      <c r="E19" s="101"/>
      <c r="F19" s="102"/>
    </row>
    <row r="20" spans="1:6" ht="21.75" customHeight="1" x14ac:dyDescent="0.35">
      <c r="A20" s="98"/>
      <c r="B20" s="99"/>
      <c r="C20" s="31" t="s">
        <v>63</v>
      </c>
      <c r="D20" s="100"/>
      <c r="E20" s="100"/>
      <c r="F20" s="102"/>
    </row>
    <row r="21" spans="1:6" ht="21.75" customHeight="1" x14ac:dyDescent="0.35">
      <c r="A21" s="98"/>
      <c r="B21" s="99"/>
      <c r="C21" s="31">
        <f>Zeitplan!$E$7</f>
        <v>0.56944444444444475</v>
      </c>
      <c r="D21" s="100"/>
      <c r="E21" s="100"/>
      <c r="F21" s="102"/>
    </row>
    <row r="22" spans="1:6" ht="21.75" customHeight="1" x14ac:dyDescent="0.35">
      <c r="A22" s="103">
        <f>A19-1</f>
        <v>17</v>
      </c>
      <c r="B22" s="112" t="str">
        <f>Zeitplan!B8</f>
        <v>Zur Gemütlichkeit 
Beheimgasse 69
1170</v>
      </c>
      <c r="C22" s="31">
        <f>Zeitplan!$D$8</f>
        <v>0.57638888888888917</v>
      </c>
      <c r="D22" s="105"/>
      <c r="E22" s="106"/>
      <c r="F22" s="107"/>
    </row>
    <row r="23" spans="1:6" ht="21.75" customHeight="1" x14ac:dyDescent="0.35">
      <c r="A23" s="103"/>
      <c r="B23" s="112"/>
      <c r="C23" s="31" t="s">
        <v>63</v>
      </c>
      <c r="D23" s="105"/>
      <c r="E23" s="105"/>
      <c r="F23" s="107"/>
    </row>
    <row r="24" spans="1:6" ht="21.75" customHeight="1" x14ac:dyDescent="0.35">
      <c r="A24" s="103"/>
      <c r="B24" s="112"/>
      <c r="C24" s="31">
        <f>Zeitplan!$E$8</f>
        <v>0.58680555555555591</v>
      </c>
      <c r="D24" s="105"/>
      <c r="E24" s="105"/>
      <c r="F24" s="107"/>
    </row>
    <row r="25" spans="1:6" ht="21.75" customHeight="1" x14ac:dyDescent="0.35">
      <c r="A25" s="103">
        <f>A22-1</f>
        <v>16</v>
      </c>
      <c r="B25" s="104" t="str">
        <f>Zeitplan!B9</f>
        <v>Cafe Romantika
Koppstraße 72
1160</v>
      </c>
      <c r="C25" s="31">
        <f>Zeitplan!$D$9</f>
        <v>0.59722222222222265</v>
      </c>
      <c r="D25" s="105"/>
      <c r="E25" s="106"/>
      <c r="F25" s="107"/>
    </row>
    <row r="26" spans="1:6" ht="21.75" customHeight="1" x14ac:dyDescent="0.35">
      <c r="A26" s="103"/>
      <c r="B26" s="104"/>
      <c r="C26" s="31" t="s">
        <v>63</v>
      </c>
      <c r="D26" s="105"/>
      <c r="E26" s="105"/>
      <c r="F26" s="107"/>
    </row>
    <row r="27" spans="1:6" ht="21.75" customHeight="1" x14ac:dyDescent="0.35">
      <c r="A27" s="103"/>
      <c r="B27" s="104"/>
      <c r="C27" s="31">
        <f>Zeitplan!$E$9</f>
        <v>0.60763888888888939</v>
      </c>
      <c r="D27" s="105"/>
      <c r="E27" s="105"/>
      <c r="F27" s="107"/>
    </row>
    <row r="28" spans="1:6" ht="21.75" customHeight="1" x14ac:dyDescent="0.35">
      <c r="A28" s="103">
        <f>A25-1</f>
        <v>15</v>
      </c>
      <c r="B28" s="104" t="str">
        <f>Zeitplan!B10</f>
        <v>Cafe Big Mama
Pilgerimgasse 10/20
1150</v>
      </c>
      <c r="C28" s="31">
        <f>Zeitplan!$D$10</f>
        <v>0.62152777777777835</v>
      </c>
      <c r="D28" s="105"/>
      <c r="E28" s="106"/>
      <c r="F28" s="107"/>
    </row>
    <row r="29" spans="1:6" ht="21.75" customHeight="1" x14ac:dyDescent="0.35">
      <c r="A29" s="103"/>
      <c r="B29" s="104"/>
      <c r="C29" s="31" t="s">
        <v>63</v>
      </c>
      <c r="D29" s="105"/>
      <c r="E29" s="105"/>
      <c r="F29" s="107"/>
    </row>
    <row r="30" spans="1:6" ht="21.75" customHeight="1" x14ac:dyDescent="0.35">
      <c r="A30" s="103"/>
      <c r="B30" s="104"/>
      <c r="C30" s="31">
        <f>Zeitplan!$E$10</f>
        <v>0.63194444444444509</v>
      </c>
      <c r="D30" s="105"/>
      <c r="E30" s="105"/>
      <c r="F30" s="107"/>
    </row>
    <row r="31" spans="1:6" ht="21.75" customHeight="1" x14ac:dyDescent="0.35">
      <c r="A31" s="113">
        <f>A28-1</f>
        <v>14</v>
      </c>
      <c r="B31" s="94" t="str">
        <f>Zeitplan!B11</f>
        <v>Reinl Stüberl
Reinlgasse 13/A 
1140</v>
      </c>
      <c r="C31" s="31">
        <f>Zeitplan!$D$11</f>
        <v>0.64583333333333404</v>
      </c>
      <c r="D31" s="114"/>
      <c r="E31" s="115"/>
      <c r="F31" s="109"/>
    </row>
    <row r="32" spans="1:6" ht="21.75" customHeight="1" x14ac:dyDescent="0.35">
      <c r="A32" s="113"/>
      <c r="B32" s="94"/>
      <c r="C32" s="31" t="s">
        <v>63</v>
      </c>
      <c r="D32" s="114"/>
      <c r="E32" s="115"/>
      <c r="F32" s="109"/>
    </row>
    <row r="33" spans="1:6" ht="21.75" customHeight="1" x14ac:dyDescent="0.35">
      <c r="A33" s="113"/>
      <c r="B33" s="94"/>
      <c r="C33" s="34">
        <f>Zeitplan!$E$11</f>
        <v>0.65625000000000078</v>
      </c>
      <c r="D33" s="114"/>
      <c r="E33" s="115"/>
      <c r="F33" s="109"/>
    </row>
    <row r="34" spans="1:6" ht="14.5" x14ac:dyDescent="0.35">
      <c r="A34" s="27" t="s">
        <v>58</v>
      </c>
      <c r="B34" s="28" t="s">
        <v>1</v>
      </c>
      <c r="C34" s="29" t="s">
        <v>59</v>
      </c>
      <c r="D34" s="29" t="s">
        <v>60</v>
      </c>
      <c r="E34" s="29" t="s">
        <v>61</v>
      </c>
      <c r="F34" s="30" t="s">
        <v>62</v>
      </c>
    </row>
    <row r="35" spans="1:6" ht="21.75" customHeight="1" x14ac:dyDescent="0.35">
      <c r="A35" s="98">
        <f>A31-1</f>
        <v>13</v>
      </c>
      <c r="B35" s="111" t="str">
        <f>Zeitplan!B12</f>
        <v>Schönbrunner Vis a Vis
Hietzinger Hauptstraße 18
1130</v>
      </c>
      <c r="C35" s="31">
        <f>Zeitplan!$D$12</f>
        <v>0.67013888888888973</v>
      </c>
      <c r="D35" s="100"/>
      <c r="E35" s="101"/>
      <c r="F35" s="102"/>
    </row>
    <row r="36" spans="1:6" ht="21.75" customHeight="1" x14ac:dyDescent="0.35">
      <c r="A36" s="98"/>
      <c r="B36" s="111"/>
      <c r="C36" s="31" t="s">
        <v>63</v>
      </c>
      <c r="D36" s="100"/>
      <c r="E36" s="100"/>
      <c r="F36" s="102"/>
    </row>
    <row r="37" spans="1:6" ht="21.75" customHeight="1" x14ac:dyDescent="0.35">
      <c r="A37" s="98"/>
      <c r="B37" s="111"/>
      <c r="C37" s="31">
        <f>Zeitplan!$E$12</f>
        <v>0.68055555555555647</v>
      </c>
      <c r="D37" s="100"/>
      <c r="E37" s="100"/>
      <c r="F37" s="102"/>
    </row>
    <row r="38" spans="1:6" ht="21.75" customHeight="1" x14ac:dyDescent="0.35">
      <c r="A38" s="103">
        <f>A35-1</f>
        <v>12</v>
      </c>
      <c r="B38" s="104" t="str">
        <f>Zeitplan!B13</f>
        <v>Gaststätte zur Fabrik
Gaudenzdorfer Gürtel 73
1120</v>
      </c>
      <c r="C38" s="31">
        <f>Zeitplan!$D$13</f>
        <v>0.69444444444444542</v>
      </c>
      <c r="D38" s="105"/>
      <c r="E38" s="106"/>
      <c r="F38" s="107"/>
    </row>
    <row r="39" spans="1:6" ht="21.75" customHeight="1" x14ac:dyDescent="0.35">
      <c r="A39" s="103"/>
      <c r="B39" s="104"/>
      <c r="C39" s="31" t="s">
        <v>63</v>
      </c>
      <c r="D39" s="105"/>
      <c r="E39" s="105"/>
      <c r="F39" s="107"/>
    </row>
    <row r="40" spans="1:6" ht="21.75" customHeight="1" x14ac:dyDescent="0.35">
      <c r="A40" s="103"/>
      <c r="B40" s="104"/>
      <c r="C40" s="31">
        <f>Zeitplan!$E$13</f>
        <v>0.70486111111111216</v>
      </c>
      <c r="D40" s="105"/>
      <c r="E40" s="105"/>
      <c r="F40" s="107"/>
    </row>
    <row r="41" spans="1:6" ht="21.75" customHeight="1" x14ac:dyDescent="0.35">
      <c r="A41" s="103">
        <f>A38-1</f>
        <v>11</v>
      </c>
      <c r="B41" s="99" t="str">
        <f>Zeitplan!B14</f>
        <v>Andrea’s Berger Stüberl
Hasenleitergasse 5
1110</v>
      </c>
      <c r="C41" s="31">
        <f>Zeitplan!$D$14</f>
        <v>0.72569444444444542</v>
      </c>
      <c r="D41" s="105"/>
      <c r="E41" s="106"/>
      <c r="F41" s="107"/>
    </row>
    <row r="42" spans="1:6" ht="21.75" customHeight="1" x14ac:dyDescent="0.35">
      <c r="A42" s="103"/>
      <c r="B42" s="99"/>
      <c r="C42" s="31" t="s">
        <v>63</v>
      </c>
      <c r="D42" s="105"/>
      <c r="E42" s="105"/>
      <c r="F42" s="107"/>
    </row>
    <row r="43" spans="1:6" ht="21.75" customHeight="1" x14ac:dyDescent="0.35">
      <c r="A43" s="103"/>
      <c r="B43" s="99"/>
      <c r="C43" s="31">
        <f>Zeitplan!$E$14</f>
        <v>0.73611111111111216</v>
      </c>
      <c r="D43" s="105"/>
      <c r="E43" s="105"/>
      <c r="F43" s="107"/>
    </row>
    <row r="44" spans="1:6" ht="21.75" customHeight="1" x14ac:dyDescent="0.35">
      <c r="A44" s="103">
        <f>A41-1</f>
        <v>10</v>
      </c>
      <c r="B44" s="112" t="str">
        <f>Zeitplan!B15</f>
        <v>S’Stüberl
Landgutgasse 10
1100</v>
      </c>
      <c r="C44" s="31">
        <f>Zeitplan!$D$15</f>
        <v>0.7465277777777789</v>
      </c>
      <c r="D44" s="105"/>
      <c r="E44" s="106"/>
      <c r="F44" s="107"/>
    </row>
    <row r="45" spans="1:6" ht="21.75" customHeight="1" x14ac:dyDescent="0.35">
      <c r="A45" s="103"/>
      <c r="B45" s="112"/>
      <c r="C45" s="31" t="s">
        <v>63</v>
      </c>
      <c r="D45" s="105"/>
      <c r="E45" s="105"/>
      <c r="F45" s="107"/>
    </row>
    <row r="46" spans="1:6" ht="21.75" customHeight="1" x14ac:dyDescent="0.35">
      <c r="A46" s="103"/>
      <c r="B46" s="112"/>
      <c r="C46" s="31">
        <f>Zeitplan!$E$15</f>
        <v>0.75694444444444564</v>
      </c>
      <c r="D46" s="105"/>
      <c r="E46" s="105"/>
      <c r="F46" s="107"/>
    </row>
    <row r="47" spans="1:6" ht="21.75" customHeight="1" x14ac:dyDescent="0.35">
      <c r="A47" s="93">
        <f>A44-1</f>
        <v>9</v>
      </c>
      <c r="B47" s="94" t="str">
        <f>Zeitplan!B16</f>
        <v>Cafe Glaser
Währinger Str. 2-4
1090</v>
      </c>
      <c r="C47" s="32">
        <f>Zeitplan!$D$16</f>
        <v>0.77430555555555669</v>
      </c>
      <c r="D47" s="95"/>
      <c r="E47" s="96"/>
      <c r="F47" s="109"/>
    </row>
    <row r="48" spans="1:6" ht="21.75" customHeight="1" x14ac:dyDescent="0.35">
      <c r="A48" s="93"/>
      <c r="B48" s="94"/>
      <c r="C48" s="31" t="s">
        <v>63</v>
      </c>
      <c r="D48" s="95"/>
      <c r="E48" s="95"/>
      <c r="F48" s="109"/>
    </row>
    <row r="49" spans="1:6" ht="21.75" customHeight="1" x14ac:dyDescent="0.35">
      <c r="A49" s="93"/>
      <c r="B49" s="94"/>
      <c r="C49" s="33">
        <f>Zeitplan!$E$16</f>
        <v>0.78819444444444564</v>
      </c>
      <c r="D49" s="95"/>
      <c r="E49" s="95"/>
      <c r="F49" s="109"/>
    </row>
    <row r="50" spans="1:6" ht="75" customHeight="1" x14ac:dyDescent="0.35">
      <c r="A50" s="110"/>
      <c r="B50" s="110"/>
      <c r="C50" s="110"/>
      <c r="D50" s="110"/>
      <c r="E50" s="110"/>
    </row>
    <row r="51" spans="1:6" ht="14.5" x14ac:dyDescent="0.35">
      <c r="A51" s="27" t="s">
        <v>58</v>
      </c>
      <c r="B51" s="28" t="s">
        <v>1</v>
      </c>
      <c r="C51" s="29" t="s">
        <v>59</v>
      </c>
      <c r="D51" s="29" t="s">
        <v>60</v>
      </c>
      <c r="E51" s="29" t="s">
        <v>61</v>
      </c>
      <c r="F51" s="30" t="s">
        <v>62</v>
      </c>
    </row>
    <row r="52" spans="1:6" ht="21.75" customHeight="1" x14ac:dyDescent="0.35">
      <c r="A52" s="98">
        <f>A47-1</f>
        <v>8</v>
      </c>
      <c r="B52" s="111" t="str">
        <f>Zeitplan!B17</f>
        <v>Zur böhmischen Kuchl
Schlösselgasse 18
1080</v>
      </c>
      <c r="C52" s="31">
        <f>Zeitplan!$D$17</f>
        <v>0.79861111111111227</v>
      </c>
      <c r="D52" s="100"/>
      <c r="E52" s="101"/>
      <c r="F52" s="102"/>
    </row>
    <row r="53" spans="1:6" ht="21.75" customHeight="1" x14ac:dyDescent="0.35">
      <c r="A53" s="98"/>
      <c r="B53" s="111"/>
      <c r="C53" s="31" t="s">
        <v>63</v>
      </c>
      <c r="D53" s="100"/>
      <c r="E53" s="100"/>
      <c r="F53" s="102"/>
    </row>
    <row r="54" spans="1:6" ht="21.75" customHeight="1" x14ac:dyDescent="0.35">
      <c r="A54" s="98"/>
      <c r="B54" s="111"/>
      <c r="C54" s="31">
        <f>Zeitplan!$E$17</f>
        <v>0.81250000000000122</v>
      </c>
      <c r="D54" s="100"/>
      <c r="E54" s="100"/>
      <c r="F54" s="102"/>
    </row>
    <row r="55" spans="1:6" ht="21.75" customHeight="1" x14ac:dyDescent="0.35">
      <c r="A55" s="103">
        <f>A52-1</f>
        <v>7</v>
      </c>
      <c r="B55" s="104" t="str">
        <f>Zeitplan!B18</f>
        <v>Gasthaus Grünauer
Hermanngasse 32
1070</v>
      </c>
      <c r="C55" s="31">
        <f>Zeitplan!$D$18</f>
        <v>0.82986111111111238</v>
      </c>
      <c r="D55" s="105"/>
      <c r="E55" s="106"/>
      <c r="F55" s="107"/>
    </row>
    <row r="56" spans="1:6" ht="21.75" customHeight="1" x14ac:dyDescent="0.35">
      <c r="A56" s="103"/>
      <c r="B56" s="104"/>
      <c r="C56" s="31" t="s">
        <v>63</v>
      </c>
      <c r="D56" s="105"/>
      <c r="E56" s="105"/>
      <c r="F56" s="107"/>
    </row>
    <row r="57" spans="1:6" ht="21.75" customHeight="1" x14ac:dyDescent="0.35">
      <c r="A57" s="103"/>
      <c r="B57" s="104"/>
      <c r="C57" s="31">
        <f>Zeitplan!$E$18</f>
        <v>0.84375000000000133</v>
      </c>
      <c r="D57" s="105"/>
      <c r="E57" s="105"/>
      <c r="F57" s="107"/>
    </row>
    <row r="58" spans="1:6" ht="21.75" customHeight="1" x14ac:dyDescent="0.35">
      <c r="A58" s="103">
        <f>A55-1</f>
        <v>6</v>
      </c>
      <c r="B58" s="99" t="str">
        <f>Zeitplan!B19</f>
        <v>Gastwirtschaft Steman
Otto-Bauer-Gasse 7
1060</v>
      </c>
      <c r="C58" s="31">
        <f>Zeitplan!$D$19</f>
        <v>0.85069444444444575</v>
      </c>
      <c r="D58" s="105"/>
      <c r="E58" s="106"/>
      <c r="F58" s="107"/>
    </row>
    <row r="59" spans="1:6" ht="21.75" customHeight="1" x14ac:dyDescent="0.35">
      <c r="A59" s="103"/>
      <c r="B59" s="99"/>
      <c r="C59" s="31" t="s">
        <v>63</v>
      </c>
      <c r="D59" s="105"/>
      <c r="E59" s="105"/>
      <c r="F59" s="107"/>
    </row>
    <row r="60" spans="1:6" ht="21.75" customHeight="1" x14ac:dyDescent="0.35">
      <c r="A60" s="103"/>
      <c r="B60" s="99"/>
      <c r="C60" s="31">
        <f>Zeitplan!$E$19</f>
        <v>0.8645833333333347</v>
      </c>
      <c r="D60" s="105"/>
      <c r="E60" s="105"/>
      <c r="F60" s="107"/>
    </row>
    <row r="61" spans="1:6" ht="21.75" customHeight="1" x14ac:dyDescent="0.35">
      <c r="A61" s="103">
        <f>A58-1</f>
        <v>5</v>
      </c>
      <c r="B61" s="104" t="str">
        <f>Zeitplan!B20</f>
        <v>WerkzeugH
Schönbrunner Str. 61
1050</v>
      </c>
      <c r="C61" s="31">
        <f>Zeitplan!$D$20</f>
        <v>0.87152777777777912</v>
      </c>
      <c r="D61" s="105"/>
      <c r="E61" s="106"/>
      <c r="F61" s="107"/>
    </row>
    <row r="62" spans="1:6" ht="21.75" customHeight="1" x14ac:dyDescent="0.35">
      <c r="A62" s="103"/>
      <c r="B62" s="104"/>
      <c r="C62" s="31" t="s">
        <v>63</v>
      </c>
      <c r="D62" s="105"/>
      <c r="E62" s="105"/>
      <c r="F62" s="107"/>
    </row>
    <row r="63" spans="1:6" ht="21.75" customHeight="1" x14ac:dyDescent="0.35">
      <c r="A63" s="103"/>
      <c r="B63" s="104"/>
      <c r="C63" s="31">
        <f>Zeitplan!$E$20</f>
        <v>0.88541666666666807</v>
      </c>
      <c r="D63" s="105"/>
      <c r="E63" s="105"/>
      <c r="F63" s="107"/>
    </row>
    <row r="64" spans="1:6" ht="21.75" customHeight="1" x14ac:dyDescent="0.35">
      <c r="A64" s="93">
        <f>A61-1</f>
        <v>4</v>
      </c>
      <c r="B64" s="108" t="str">
        <f>Zeitplan!B21</f>
        <v>Wieden Bräu
Waaggasse 5
1040 Wien</v>
      </c>
      <c r="C64" s="32">
        <f>Zeitplan!$D$21</f>
        <v>0.89236111111111249</v>
      </c>
      <c r="D64" s="95"/>
      <c r="E64" s="96"/>
      <c r="F64" s="109"/>
    </row>
    <row r="65" spans="1:6" ht="21.75" customHeight="1" x14ac:dyDescent="0.35">
      <c r="A65" s="93"/>
      <c r="B65" s="108"/>
      <c r="C65" s="31" t="s">
        <v>63</v>
      </c>
      <c r="D65" s="95"/>
      <c r="E65" s="95"/>
      <c r="F65" s="109"/>
    </row>
    <row r="66" spans="1:6" ht="21.75" customHeight="1" x14ac:dyDescent="0.35">
      <c r="A66" s="93"/>
      <c r="B66" s="108"/>
      <c r="C66" s="33">
        <f>Zeitplan!$E$21</f>
        <v>0.90625000000000144</v>
      </c>
      <c r="D66" s="95"/>
      <c r="E66" s="95"/>
      <c r="F66" s="109"/>
    </row>
    <row r="67" spans="1:6" ht="14.5" x14ac:dyDescent="0.35">
      <c r="A67" s="27" t="s">
        <v>58</v>
      </c>
      <c r="B67" s="28" t="s">
        <v>1</v>
      </c>
      <c r="C67" s="29" t="s">
        <v>59</v>
      </c>
      <c r="D67" s="29" t="s">
        <v>60</v>
      </c>
      <c r="E67" s="29" t="s">
        <v>61</v>
      </c>
      <c r="F67" s="30" t="s">
        <v>62</v>
      </c>
    </row>
    <row r="68" spans="1:6" ht="21.75" customHeight="1" x14ac:dyDescent="0.35">
      <c r="A68" s="98">
        <f>A64-1</f>
        <v>3</v>
      </c>
      <c r="B68" s="99" t="str">
        <f>Zeitplan!B22</f>
        <v>Taxi Treff
Obere Weißgerberstr. 15
1030 Wien</v>
      </c>
      <c r="C68" s="31">
        <f>Zeitplan!$D$22</f>
        <v>0.92708333333333481</v>
      </c>
      <c r="D68" s="100"/>
      <c r="E68" s="101"/>
      <c r="F68" s="102"/>
    </row>
    <row r="69" spans="1:6" ht="21.75" customHeight="1" x14ac:dyDescent="0.35">
      <c r="A69" s="98"/>
      <c r="B69" s="99"/>
      <c r="C69" s="31" t="s">
        <v>63</v>
      </c>
      <c r="D69" s="100"/>
      <c r="E69" s="100"/>
      <c r="F69" s="102"/>
    </row>
    <row r="70" spans="1:6" ht="21.75" customHeight="1" x14ac:dyDescent="0.35">
      <c r="A70" s="98"/>
      <c r="B70" s="99"/>
      <c r="C70" s="31">
        <f>Zeitplan!$E$22</f>
        <v>0.94097222222222376</v>
      </c>
      <c r="D70" s="100"/>
      <c r="E70" s="100"/>
      <c r="F70" s="102"/>
    </row>
    <row r="71" spans="1:6" ht="21.75" customHeight="1" x14ac:dyDescent="0.35">
      <c r="A71" s="103">
        <f>A68-1</f>
        <v>2</v>
      </c>
      <c r="B71" s="104" t="str">
        <f>Zeitplan!B23</f>
        <v>Central Garden
Untere Donaustraße 41
1020 Wien</v>
      </c>
      <c r="C71" s="31">
        <f>Zeitplan!$D$23</f>
        <v>0.94444444444444597</v>
      </c>
      <c r="D71" s="105"/>
      <c r="E71" s="106"/>
      <c r="F71" s="107"/>
    </row>
    <row r="72" spans="1:6" ht="21.75" customHeight="1" x14ac:dyDescent="0.35">
      <c r="A72" s="103"/>
      <c r="B72" s="104"/>
      <c r="C72" s="31" t="s">
        <v>63</v>
      </c>
      <c r="D72" s="105"/>
      <c r="E72" s="105"/>
      <c r="F72" s="107"/>
    </row>
    <row r="73" spans="1:6" ht="21.75" customHeight="1" x14ac:dyDescent="0.35">
      <c r="A73" s="103"/>
      <c r="B73" s="104"/>
      <c r="C73" s="31">
        <f>Zeitplan!$E$23</f>
        <v>0.95833333333333492</v>
      </c>
      <c r="D73" s="105"/>
      <c r="E73" s="105"/>
      <c r="F73" s="107"/>
    </row>
    <row r="74" spans="1:6" ht="21.75" customHeight="1" x14ac:dyDescent="0.35">
      <c r="A74" s="93">
        <f>A71-1</f>
        <v>1</v>
      </c>
      <c r="B74" s="94" t="str">
        <f>Zeitplan!B24</f>
        <v>Gin Gallery
Postgasse 15
1010</v>
      </c>
      <c r="C74" s="35">
        <f>Zeitplan!$D$24</f>
        <v>0.96875000000000155</v>
      </c>
      <c r="D74" s="95"/>
      <c r="E74" s="96"/>
      <c r="F74" s="97"/>
    </row>
    <row r="75" spans="1:6" ht="21.75" customHeight="1" x14ac:dyDescent="0.35">
      <c r="A75" s="93"/>
      <c r="B75" s="94"/>
      <c r="C75" s="31" t="s">
        <v>63</v>
      </c>
      <c r="D75" s="95"/>
      <c r="E75" s="95"/>
      <c r="F75" s="97"/>
    </row>
    <row r="76" spans="1:6" ht="21.75" customHeight="1" x14ac:dyDescent="0.35">
      <c r="A76" s="93"/>
      <c r="B76" s="94"/>
      <c r="C76" s="34"/>
      <c r="D76" s="95"/>
      <c r="E76" s="95"/>
      <c r="F76" s="97"/>
    </row>
    <row r="77" spans="1:6" ht="14.5" x14ac:dyDescent="0.35">
      <c r="A77" s="36"/>
      <c r="F77" s="37"/>
    </row>
  </sheetData>
  <mergeCells count="117">
    <mergeCell ref="A2:A4"/>
    <mergeCell ref="B2:B4"/>
    <mergeCell ref="D2:D4"/>
    <mergeCell ref="E2:E4"/>
    <mergeCell ref="F2:F4"/>
    <mergeCell ref="A5:A7"/>
    <mergeCell ref="B5:B7"/>
    <mergeCell ref="D5:D7"/>
    <mergeCell ref="E5:E7"/>
    <mergeCell ref="F5:F7"/>
    <mergeCell ref="A8:A10"/>
    <mergeCell ref="B8:B10"/>
    <mergeCell ref="D8:D10"/>
    <mergeCell ref="E8:E10"/>
    <mergeCell ref="F8:F10"/>
    <mergeCell ref="A11:A13"/>
    <mergeCell ref="B11:B13"/>
    <mergeCell ref="D11:D13"/>
    <mergeCell ref="E11:E13"/>
    <mergeCell ref="F11:F13"/>
    <mergeCell ref="A14:A16"/>
    <mergeCell ref="B14:B16"/>
    <mergeCell ref="D14:D16"/>
    <mergeCell ref="E14:E16"/>
    <mergeCell ref="F14:F16"/>
    <mergeCell ref="A17:E17"/>
    <mergeCell ref="A19:A21"/>
    <mergeCell ref="B19:B21"/>
    <mergeCell ref="D19:D21"/>
    <mergeCell ref="E19:E21"/>
    <mergeCell ref="F19:F21"/>
    <mergeCell ref="A22:A24"/>
    <mergeCell ref="B22:B24"/>
    <mergeCell ref="D22:D24"/>
    <mergeCell ref="E22:E24"/>
    <mergeCell ref="F22:F24"/>
    <mergeCell ref="A25:A27"/>
    <mergeCell ref="B25:B27"/>
    <mergeCell ref="D25:D27"/>
    <mergeCell ref="E25:E27"/>
    <mergeCell ref="F25:F27"/>
    <mergeCell ref="A28:A30"/>
    <mergeCell ref="B28:B30"/>
    <mergeCell ref="D28:D30"/>
    <mergeCell ref="E28:E30"/>
    <mergeCell ref="F28:F30"/>
    <mergeCell ref="A31:A33"/>
    <mergeCell ref="B31:B33"/>
    <mergeCell ref="D31:D33"/>
    <mergeCell ref="E31:E33"/>
    <mergeCell ref="F31:F33"/>
    <mergeCell ref="A35:A37"/>
    <mergeCell ref="B35:B37"/>
    <mergeCell ref="D35:D37"/>
    <mergeCell ref="E35:E37"/>
    <mergeCell ref="F35:F37"/>
    <mergeCell ref="A38:A40"/>
    <mergeCell ref="B38:B40"/>
    <mergeCell ref="D38:D40"/>
    <mergeCell ref="E38:E40"/>
    <mergeCell ref="F38:F40"/>
    <mergeCell ref="A41:A43"/>
    <mergeCell ref="B41:B43"/>
    <mergeCell ref="D41:D43"/>
    <mergeCell ref="E41:E43"/>
    <mergeCell ref="F41:F43"/>
    <mergeCell ref="A44:A46"/>
    <mergeCell ref="B44:B46"/>
    <mergeCell ref="D44:D46"/>
    <mergeCell ref="E44:E46"/>
    <mergeCell ref="F44:F46"/>
    <mergeCell ref="A47:A49"/>
    <mergeCell ref="B47:B49"/>
    <mergeCell ref="D47:D49"/>
    <mergeCell ref="E47:E49"/>
    <mergeCell ref="F47:F49"/>
    <mergeCell ref="A50:E50"/>
    <mergeCell ref="A52:A54"/>
    <mergeCell ref="B52:B54"/>
    <mergeCell ref="D52:D54"/>
    <mergeCell ref="E52:E54"/>
    <mergeCell ref="F52:F54"/>
    <mergeCell ref="A55:A57"/>
    <mergeCell ref="B55:B57"/>
    <mergeCell ref="D55:D57"/>
    <mergeCell ref="E55:E57"/>
    <mergeCell ref="F55:F57"/>
    <mergeCell ref="A58:A60"/>
    <mergeCell ref="B58:B60"/>
    <mergeCell ref="D58:D60"/>
    <mergeCell ref="E58:E60"/>
    <mergeCell ref="F58:F60"/>
    <mergeCell ref="A61:A63"/>
    <mergeCell ref="B61:B63"/>
    <mergeCell ref="D61:D63"/>
    <mergeCell ref="E61:E63"/>
    <mergeCell ref="F61:F63"/>
    <mergeCell ref="A64:A66"/>
    <mergeCell ref="B64:B66"/>
    <mergeCell ref="D64:D66"/>
    <mergeCell ref="E64:E66"/>
    <mergeCell ref="F64:F66"/>
    <mergeCell ref="A74:A76"/>
    <mergeCell ref="B74:B76"/>
    <mergeCell ref="D74:D76"/>
    <mergeCell ref="E74:E76"/>
    <mergeCell ref="F74:F76"/>
    <mergeCell ref="A68:A70"/>
    <mergeCell ref="B68:B70"/>
    <mergeCell ref="D68:D70"/>
    <mergeCell ref="E68:E70"/>
    <mergeCell ref="F68:F70"/>
    <mergeCell ref="A71:A73"/>
    <mergeCell ref="B71:B73"/>
    <mergeCell ref="D71:D73"/>
    <mergeCell ref="E71:E73"/>
    <mergeCell ref="F71:F73"/>
  </mergeCells>
  <printOptions horizontalCentered="1"/>
  <pageMargins left="0.43333333333333302" right="0.43333333333333302" top="0.55138888888888904" bottom="0.55138888888888904" header="0.511811023622047" footer="0.511811023622047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zoomScaleNormal="100" workbookViewId="0">
      <selection activeCell="J28" sqref="J28"/>
    </sheetView>
  </sheetViews>
  <sheetFormatPr baseColWidth="10" defaultColWidth="10.7265625" defaultRowHeight="15" customHeight="1" x14ac:dyDescent="0.35"/>
  <cols>
    <col min="1" max="1" width="5.7265625" style="1" customWidth="1"/>
    <col min="2" max="2" width="21.54296875" style="38" customWidth="1"/>
    <col min="3" max="3" width="7.81640625" style="3" customWidth="1"/>
    <col min="4" max="5" width="8.7265625" style="4" customWidth="1"/>
    <col min="6" max="6" width="15.81640625" style="1" customWidth="1"/>
    <col min="7" max="7" width="12" style="1" customWidth="1"/>
    <col min="8" max="8" width="16.81640625" style="1" customWidth="1"/>
    <col min="9" max="9" width="7.453125" style="3" customWidth="1"/>
    <col min="10" max="10" width="18.08984375" style="39" customWidth="1"/>
  </cols>
  <sheetData>
    <row r="1" spans="1:13" s="9" customFormat="1" ht="20.25" customHeight="1" x14ac:dyDescent="0.35">
      <c r="A1" s="40" t="s">
        <v>0</v>
      </c>
      <c r="B1" s="41" t="s">
        <v>1</v>
      </c>
      <c r="C1" s="42" t="s">
        <v>2</v>
      </c>
      <c r="D1" s="43" t="s">
        <v>3</v>
      </c>
      <c r="E1" s="43" t="s">
        <v>4</v>
      </c>
      <c r="F1" s="42" t="s">
        <v>5</v>
      </c>
      <c r="G1" s="42" t="s">
        <v>6</v>
      </c>
      <c r="H1" s="42" t="s">
        <v>64</v>
      </c>
      <c r="I1" s="42" t="s">
        <v>7</v>
      </c>
      <c r="J1" s="44" t="s">
        <v>8</v>
      </c>
    </row>
    <row r="2" spans="1:13" ht="39.75" customHeight="1" x14ac:dyDescent="0.35">
      <c r="A2" s="45">
        <f>Zeitplan!A2</f>
        <v>23</v>
      </c>
      <c r="B2" s="46" t="str">
        <f>Zeitplan!B2</f>
        <v>Restaurant Liesinger Bräu
Breitenfurterstr. 372 (im Riverside)
1230</v>
      </c>
      <c r="C2" s="47">
        <f>Zeitplan!C2</f>
        <v>3.4722222222222199E-3</v>
      </c>
      <c r="D2" s="48">
        <f>Zeitplan!D2</f>
        <v>0.41666666666666702</v>
      </c>
      <c r="E2" s="48">
        <f>Zeitplan!E2</f>
        <v>0.42013888888888923</v>
      </c>
      <c r="F2" s="48" t="str">
        <f>Zeitplan!F2</f>
        <v>Liesing</v>
      </c>
      <c r="G2" s="48" t="str">
        <f>Zeitplan!G2</f>
        <v xml:space="preserve">S3, U1
</v>
      </c>
      <c r="H2" s="48" t="str">
        <f>Zeitplan!H2</f>
        <v>Praterstern -&gt; Kagran</v>
      </c>
      <c r="I2" s="47">
        <f>Zeitplan!I2</f>
        <v>3.8194444444444448E-2</v>
      </c>
      <c r="J2" s="49" t="str">
        <f>Zeitplan!J2</f>
        <v>S3 Richtung Hollabrunn Bhf. 
um 10:11 oder REX1 um 10:16 Richtung Floridsd. Bhf</v>
      </c>
    </row>
    <row r="3" spans="1:13" ht="39.75" customHeight="1" x14ac:dyDescent="0.35">
      <c r="A3" s="45">
        <f>Zeitplan!A3</f>
        <v>22</v>
      </c>
      <c r="B3" s="46" t="str">
        <f>Zeitplan!B3</f>
        <v>Cafe Pony
Prandaugasse 62
1220</v>
      </c>
      <c r="C3" s="47">
        <f>Zeitplan!C3</f>
        <v>6.9444444444444397E-3</v>
      </c>
      <c r="D3" s="48">
        <f>Zeitplan!D3</f>
        <v>0.4583333333333337</v>
      </c>
      <c r="E3" s="48">
        <f>Zeitplan!E3</f>
        <v>0.46527777777777812</v>
      </c>
      <c r="F3" s="48" t="str">
        <f>Zeitplan!F3</f>
        <v>Kagran</v>
      </c>
      <c r="G3" s="48" t="str">
        <f>Zeitplan!G3</f>
        <v>U1</v>
      </c>
      <c r="H3" s="48" t="str">
        <f>Zeitplan!H3</f>
        <v>Leopoldau</v>
      </c>
      <c r="I3" s="47">
        <f>Zeitplan!I3</f>
        <v>1.38888888888889E-2</v>
      </c>
      <c r="J3" s="49" t="str">
        <f>Zeitplan!J3</f>
        <v>vorne aussteigen</v>
      </c>
    </row>
    <row r="4" spans="1:13" ht="39.75" customHeight="1" x14ac:dyDescent="0.35">
      <c r="A4" s="45">
        <f>Zeitplan!A4</f>
        <v>21</v>
      </c>
      <c r="B4" s="46" t="str">
        <f>Zeitplan!B4</f>
        <v>Dagmar's Hexenstüberl
Schwererstraße 26
1210</v>
      </c>
      <c r="C4" s="47">
        <f>Zeitplan!C4</f>
        <v>6.9444444444444397E-3</v>
      </c>
      <c r="D4" s="48">
        <f>Zeitplan!D4</f>
        <v>0.47916666666666702</v>
      </c>
      <c r="E4" s="48">
        <f>Zeitplan!E4</f>
        <v>0.48611111111111144</v>
      </c>
      <c r="F4" s="48" t="str">
        <f>Zeitplan!F4</f>
        <v>Leopoldau</v>
      </c>
      <c r="G4" s="48" t="str">
        <f>Zeitplan!G4</f>
        <v>S1 oder S2 oder S7</v>
      </c>
      <c r="H4" s="48" t="str">
        <f>Zeitplan!H4</f>
        <v>Handelskai</v>
      </c>
      <c r="I4" s="47">
        <f>Zeitplan!I4</f>
        <v>1.7361111111111101E-2</v>
      </c>
      <c r="J4" s="49"/>
      <c r="M4" s="14"/>
    </row>
    <row r="5" spans="1:13" ht="39.75" customHeight="1" x14ac:dyDescent="0.35">
      <c r="A5" s="45">
        <f>Zeitplan!A5</f>
        <v>20</v>
      </c>
      <c r="B5" s="46" t="str">
        <f>Zeitplan!B5</f>
        <v>Toni’s Kaffeehaus
Donaueschingenstraße 22
1200</v>
      </c>
      <c r="C5" s="47">
        <f>Zeitplan!C5</f>
        <v>6.9444444444444397E-3</v>
      </c>
      <c r="D5" s="48">
        <f>Zeitplan!D5</f>
        <v>0.50347222222222254</v>
      </c>
      <c r="E5" s="48">
        <f>Zeitplan!E5</f>
        <v>0.51041666666666696</v>
      </c>
      <c r="F5" s="48" t="str">
        <f>Zeitplan!F5</f>
        <v>Handelskai</v>
      </c>
      <c r="G5" s="48" t="str">
        <f>Zeitplan!G5</f>
        <v>S45</v>
      </c>
      <c r="H5" s="48" t="str">
        <f>Zeitplan!H5</f>
        <v>Krottenbachstrtaße</v>
      </c>
      <c r="I5" s="47">
        <f>Zeitplan!I5</f>
        <v>2.0833333333333301E-2</v>
      </c>
      <c r="J5" s="49" t="str">
        <f>Zeitplan!J5</f>
        <v>S45= :28, :38, :48</v>
      </c>
    </row>
    <row r="6" spans="1:13" ht="39.75" customHeight="1" x14ac:dyDescent="0.35">
      <c r="A6" s="45">
        <f>Zeitplan!A6</f>
        <v>19</v>
      </c>
      <c r="B6" s="46" t="str">
        <f>Zeitplan!B6</f>
        <v>Zur urigen GRUAM
Sailäckergasse 32
1190</v>
      </c>
      <c r="C6" s="47">
        <f>Zeitplan!C6</f>
        <v>1.0416666666666701E-2</v>
      </c>
      <c r="D6" s="48">
        <f>Zeitplan!D6</f>
        <v>0.53125000000000022</v>
      </c>
      <c r="E6" s="48">
        <f>Zeitplan!E6</f>
        <v>0.54166666666666696</v>
      </c>
      <c r="F6" s="48" t="str">
        <f>Zeitplan!F6</f>
        <v>Dänenstraße</v>
      </c>
      <c r="G6" s="48" t="str">
        <f>Zeitplan!G6</f>
        <v>zu Fuß, 10A, zu Fuß</v>
      </c>
      <c r="H6" s="48" t="str">
        <f>Zeitplan!H6</f>
        <v>Czartoryskigasse</v>
      </c>
      <c r="I6" s="47">
        <f>Zeitplan!I6</f>
        <v>1.7361111111111101E-2</v>
      </c>
      <c r="J6" s="49" t="str">
        <f>Zeitplan!J6</f>
        <v>10A= :06, :16, :26 (5min Fahrzeit)
Alles zu Fuß 35min</v>
      </c>
    </row>
    <row r="7" spans="1:13" ht="39.75" customHeight="1" x14ac:dyDescent="0.35">
      <c r="A7" s="45">
        <f>Zeitplan!A7</f>
        <v>18</v>
      </c>
      <c r="B7" s="46" t="str">
        <f>Zeitplan!B7</f>
        <v>Espresso Babsi
Kreuzgasse 70/32
1180</v>
      </c>
      <c r="C7" s="47">
        <f>Zeitplan!C7</f>
        <v>1.0416666666666701E-2</v>
      </c>
      <c r="D7" s="48">
        <f>Zeitplan!D7</f>
        <v>0.55902777777777801</v>
      </c>
      <c r="E7" s="48">
        <f>Zeitplan!E7</f>
        <v>0.56944444444444475</v>
      </c>
      <c r="F7" s="48" t="str">
        <f>Zeitplan!F7</f>
        <v>Kreuzgasse</v>
      </c>
      <c r="G7" s="48" t="str">
        <f>Zeitplan!G7</f>
        <v>zu Fuß</v>
      </c>
      <c r="H7" s="48" t="str">
        <f>Zeitplan!H7</f>
        <v>Beheimgasse</v>
      </c>
      <c r="I7" s="47">
        <f>Zeitplan!I7</f>
        <v>6.9444444444444397E-3</v>
      </c>
      <c r="J7" s="49"/>
    </row>
    <row r="8" spans="1:13" ht="39.75" customHeight="1" x14ac:dyDescent="0.35">
      <c r="A8" s="45">
        <f>Zeitplan!A8</f>
        <v>17</v>
      </c>
      <c r="B8" s="46" t="str">
        <f>Zeitplan!B8</f>
        <v>Zur Gemütlichkeit 
Beheimgasse 69
1170</v>
      </c>
      <c r="C8" s="47">
        <f>Zeitplan!C8</f>
        <v>1.0416666666666701E-2</v>
      </c>
      <c r="D8" s="48">
        <f>Zeitplan!D8</f>
        <v>0.57638888888888917</v>
      </c>
      <c r="E8" s="48">
        <f>Zeitplan!E8</f>
        <v>0.58680555555555591</v>
      </c>
      <c r="F8" s="48" t="str">
        <f>Zeitplan!F8</f>
        <v>Blumengasse</v>
      </c>
      <c r="G8" s="48">
        <f>Zeitplan!G8</f>
        <v>9</v>
      </c>
      <c r="H8" s="48" t="str">
        <f>Zeitplan!H8</f>
        <v>Panikengasse</v>
      </c>
      <c r="I8" s="47">
        <f>Zeitplan!I8</f>
        <v>1.0416666666666701E-2</v>
      </c>
      <c r="J8" s="49" t="str">
        <f>Zeitplan!J8</f>
        <v>9= :13, :21, :28</v>
      </c>
    </row>
    <row r="9" spans="1:13" ht="39.75" customHeight="1" x14ac:dyDescent="0.35">
      <c r="A9" s="45">
        <f>Zeitplan!A9</f>
        <v>16</v>
      </c>
      <c r="B9" s="46" t="str">
        <f>Zeitplan!B9</f>
        <v>Cafe Romantika
Koppstraße 72
1160</v>
      </c>
      <c r="C9" s="47">
        <f>Zeitplan!C9</f>
        <v>1.0416666666666701E-2</v>
      </c>
      <c r="D9" s="48">
        <f>Zeitplan!D9</f>
        <v>0.59722222222222265</v>
      </c>
      <c r="E9" s="48">
        <f>Zeitplan!E9</f>
        <v>0.60763888888888939</v>
      </c>
      <c r="F9" s="48" t="str">
        <f>Zeitplan!F9</f>
        <v>Koppstraße</v>
      </c>
      <c r="G9" s="48" t="str">
        <f>Zeitplan!G9</f>
        <v>zu Fuß</v>
      </c>
      <c r="H9" s="48" t="str">
        <f>Zeitplan!H9</f>
        <v>Pilgerimgasse</v>
      </c>
      <c r="I9" s="47">
        <f>Zeitplan!I9</f>
        <v>1.38888888888889E-2</v>
      </c>
      <c r="J9" s="49" t="str">
        <f>Zeitplan!J9</f>
        <v>Alternativ:zum G’miatlichen Franz
Koppstr. 80</v>
      </c>
    </row>
    <row r="10" spans="1:13" ht="39.75" customHeight="1" x14ac:dyDescent="0.35">
      <c r="A10" s="45">
        <f>Zeitplan!A10</f>
        <v>15</v>
      </c>
      <c r="B10" s="46" t="str">
        <f>Zeitplan!B10</f>
        <v>Cafe Big Mama
Pilgerimgasse 10/20
1150</v>
      </c>
      <c r="C10" s="47">
        <f>Zeitplan!C10</f>
        <v>1.0416666666666701E-2</v>
      </c>
      <c r="D10" s="48">
        <f>Zeitplan!D10</f>
        <v>0.62152777777777835</v>
      </c>
      <c r="E10" s="48">
        <f>Zeitplan!E10</f>
        <v>0.63194444444444509</v>
      </c>
      <c r="F10" s="48" t="str">
        <f>Zeitplan!F10</f>
        <v>Pilgerimgasse</v>
      </c>
      <c r="G10" s="46" t="str">
        <f>Zeitplan!G10</f>
        <v>zu Fuß</v>
      </c>
      <c r="H10" s="48" t="str">
        <f>Zeitplan!H10</f>
        <v>Reinlgasse</v>
      </c>
      <c r="I10" s="47">
        <f>Zeitplan!I10</f>
        <v>1.38888888888889E-2</v>
      </c>
      <c r="J10" s="49" t="str">
        <f>Zeitplan!J10</f>
        <v>Pilgerimgaase bis Johnstr. Gehen, falls 10A kommt – 2 Stationen, dann Märzstr. Bis Reinlgasse</v>
      </c>
    </row>
    <row r="11" spans="1:13" ht="39.75" customHeight="1" x14ac:dyDescent="0.35">
      <c r="A11" s="45">
        <f>Zeitplan!A11</f>
        <v>14</v>
      </c>
      <c r="B11" s="46" t="str">
        <f>Zeitplan!B11</f>
        <v>Reinl Stüberl
Reinlgasse 13/A 
1140</v>
      </c>
      <c r="C11" s="47">
        <f>Zeitplan!C11</f>
        <v>1.0416666666666701E-2</v>
      </c>
      <c r="D11" s="48">
        <f>Zeitplan!D11</f>
        <v>0.64583333333333404</v>
      </c>
      <c r="E11" s="48">
        <f>Zeitplan!E11</f>
        <v>0.65625000000000078</v>
      </c>
      <c r="F11" s="48" t="str">
        <f>Zeitplan!F11</f>
        <v>Linzer Str./
Reinlgasse</v>
      </c>
      <c r="G11" s="48">
        <f>Zeitplan!G11</f>
        <v>10</v>
      </c>
      <c r="H11" s="48" t="str">
        <f>Zeitplan!H11</f>
        <v>Hietzing</v>
      </c>
      <c r="I11" s="47">
        <f>Zeitplan!I11</f>
        <v>1.38888888888889E-2</v>
      </c>
      <c r="J11" s="49" t="str">
        <f>Zeitplan!J11</f>
        <v>10= :38, :48, :56
Alt: 52 Stadtauswärts bis Ameisg., rechts abbiegen zu 51A</v>
      </c>
    </row>
    <row r="12" spans="1:13" ht="39.75" customHeight="1" x14ac:dyDescent="0.35">
      <c r="A12" s="45">
        <f>Zeitplan!A12</f>
        <v>13</v>
      </c>
      <c r="B12" s="46" t="str">
        <f>Zeitplan!B12</f>
        <v>Schönbrunner Vis a Vis
Hietzinger Hauptstraße 18
1130</v>
      </c>
      <c r="C12" s="47">
        <f>Zeitplan!C12</f>
        <v>1.0416666666666701E-2</v>
      </c>
      <c r="D12" s="48">
        <f>Zeitplan!D12</f>
        <v>0.67013888888888973</v>
      </c>
      <c r="E12" s="48">
        <f>Zeitplan!E12</f>
        <v>0.68055555555555647</v>
      </c>
      <c r="F12" s="48" t="str">
        <f>Zeitplan!F12</f>
        <v>Hietzing</v>
      </c>
      <c r="G12" s="48" t="str">
        <f>Zeitplan!G12</f>
        <v>U4</v>
      </c>
      <c r="H12" s="48" t="str">
        <f>Zeitplan!H12</f>
        <v>Margaretengürtel</v>
      </c>
      <c r="I12" s="47">
        <f>Zeitplan!I12</f>
        <v>1.38888888888889E-2</v>
      </c>
      <c r="J12" s="49"/>
    </row>
    <row r="13" spans="1:13" ht="39.75" customHeight="1" x14ac:dyDescent="0.35">
      <c r="A13" s="50">
        <f>Zeitplan!A13</f>
        <v>12</v>
      </c>
      <c r="B13" s="51" t="str">
        <f>Zeitplan!B13</f>
        <v>Gaststätte zur Fabrik
Gaudenzdorfer Gürtel 73
1120</v>
      </c>
      <c r="C13" s="52">
        <f>Zeitplan!C13</f>
        <v>1.0416666666666701E-2</v>
      </c>
      <c r="D13" s="53">
        <f>Zeitplan!D13</f>
        <v>0.69444444444444542</v>
      </c>
      <c r="E13" s="53">
        <f>Zeitplan!E13</f>
        <v>0.70486111111111216</v>
      </c>
      <c r="F13" s="53" t="str">
        <f>Zeitplan!F13</f>
        <v>Margaretengürtel</v>
      </c>
      <c r="G13" s="53" t="str">
        <f>Zeitplan!G13</f>
        <v>U4, U3</v>
      </c>
      <c r="H13" s="53" t="str">
        <f>Zeitplan!H13</f>
        <v>Simmering</v>
      </c>
      <c r="I13" s="52">
        <f>Zeitplan!I13</f>
        <v>2.0833333333333301E-2</v>
      </c>
      <c r="J13" s="54"/>
    </row>
    <row r="14" spans="1:13" ht="39.75" customHeight="1" x14ac:dyDescent="0.35">
      <c r="A14" s="45">
        <f>Zeitplan!A14</f>
        <v>11</v>
      </c>
      <c r="B14" s="46" t="str">
        <f>Zeitplan!B14</f>
        <v>Andrea’s Berger Stüberl
Hasenleitergasse 5
1110</v>
      </c>
      <c r="C14" s="47">
        <f>Zeitplan!C14</f>
        <v>1.0416666666666701E-2</v>
      </c>
      <c r="D14" s="48">
        <f>Zeitplan!D14</f>
        <v>0.72569444444444542</v>
      </c>
      <c r="E14" s="48">
        <f>Zeitplan!E14</f>
        <v>0.73611111111111216</v>
      </c>
      <c r="F14" s="48" t="str">
        <f>Zeitplan!F14</f>
        <v>Simmering</v>
      </c>
      <c r="G14" s="46" t="str">
        <f>Zeitplan!G14</f>
        <v>S-Bahn</v>
      </c>
      <c r="H14" s="48" t="str">
        <f>Zeitplan!H14</f>
        <v>Hauptbahnhof</v>
      </c>
      <c r="I14" s="47">
        <f>Zeitplan!I14</f>
        <v>1.0416666666666701E-2</v>
      </c>
      <c r="J14" s="49" t="str">
        <f>Zeitplan!J14</f>
        <v>S-Bahn 17:10, :29, :42, :59, :10
Fahrzeit 4min
Mit U3, S-Bahn 20min</v>
      </c>
    </row>
    <row r="15" spans="1:13" ht="39.75" customHeight="1" x14ac:dyDescent="0.35">
      <c r="A15" s="45">
        <f>Zeitplan!A15</f>
        <v>10</v>
      </c>
      <c r="B15" s="46" t="str">
        <f>Zeitplan!B15</f>
        <v>S’Stüberl
Landgutgasse 10
1100</v>
      </c>
      <c r="C15" s="47">
        <f>Zeitplan!C15</f>
        <v>1.0416666666666701E-2</v>
      </c>
      <c r="D15" s="48">
        <f>Zeitplan!D15</f>
        <v>0.7465277777777789</v>
      </c>
      <c r="E15" s="48">
        <f>Zeitplan!E15</f>
        <v>0.75694444444444564</v>
      </c>
      <c r="F15" s="48" t="str">
        <f>Zeitplan!F15</f>
        <v>Hauptbahnhof</v>
      </c>
      <c r="G15" s="48" t="str">
        <f>Zeitplan!G15</f>
        <v>U1, U2</v>
      </c>
      <c r="H15" s="48" t="str">
        <f>Zeitplan!H15</f>
        <v>Schottentor</v>
      </c>
      <c r="I15" s="47">
        <f>Zeitplan!I15</f>
        <v>1.7361111111111101E-2</v>
      </c>
      <c r="J15" s="49"/>
    </row>
    <row r="16" spans="1:13" ht="39.75" customHeight="1" x14ac:dyDescent="0.35">
      <c r="A16" s="45">
        <f>Zeitplan!A16</f>
        <v>9</v>
      </c>
      <c r="B16" s="46" t="str">
        <f>Zeitplan!B16</f>
        <v>Cafe Glaser
Währinger Str. 2-4
1090</v>
      </c>
      <c r="C16" s="47">
        <f>Zeitplan!C16</f>
        <v>1.38888888888889E-2</v>
      </c>
      <c r="D16" s="48">
        <f>Zeitplan!D16</f>
        <v>0.77430555555555669</v>
      </c>
      <c r="E16" s="48">
        <f>Zeitplan!E16</f>
        <v>0.78819444444444564</v>
      </c>
      <c r="F16" s="48" t="str">
        <f>Zeitplan!F16</f>
        <v>Schottentor</v>
      </c>
      <c r="G16" s="48" t="str">
        <f>Zeitplan!G16</f>
        <v>zu Fuß</v>
      </c>
      <c r="H16" s="48" t="str">
        <f>Zeitplan!H16</f>
        <v>Schlösselgasse</v>
      </c>
      <c r="I16" s="47">
        <f>Zeitplan!I16</f>
        <v>1.0416666666666666E-2</v>
      </c>
      <c r="J16" s="49"/>
    </row>
    <row r="17" spans="1:10" ht="39.75" customHeight="1" x14ac:dyDescent="0.35">
      <c r="A17" s="45">
        <f>Zeitplan!A17</f>
        <v>8</v>
      </c>
      <c r="B17" s="46" t="str">
        <f>Zeitplan!B17</f>
        <v>Zur böhmischen Kuchl
Schlösselgasse 18
1080</v>
      </c>
      <c r="C17" s="47">
        <f>Zeitplan!C17</f>
        <v>1.38888888888889E-2</v>
      </c>
      <c r="D17" s="48">
        <f>Zeitplan!D17</f>
        <v>0.79861111111111227</v>
      </c>
      <c r="E17" s="48">
        <f>Zeitplan!E17</f>
        <v>0.81250000000000122</v>
      </c>
      <c r="F17" s="48" t="str">
        <f>Zeitplan!F17</f>
        <v>Schlösselgasse</v>
      </c>
      <c r="G17" s="48" t="str">
        <f>Zeitplan!G17</f>
        <v>zu Fuß</v>
      </c>
      <c r="H17" s="48" t="str">
        <f>Zeitplan!H17</f>
        <v>Hermanngasse</v>
      </c>
      <c r="I17" s="47">
        <f>Zeitplan!I17</f>
        <v>1.7361111111111112E-2</v>
      </c>
      <c r="J17" s="49"/>
    </row>
    <row r="18" spans="1:10" ht="39.75" customHeight="1" x14ac:dyDescent="0.35">
      <c r="A18" s="45">
        <f>Zeitplan!A18</f>
        <v>7</v>
      </c>
      <c r="B18" s="46" t="str">
        <f>Zeitplan!B18</f>
        <v>Gasthaus Grünauer
Hermanngasse 32
1070</v>
      </c>
      <c r="C18" s="47">
        <f>Zeitplan!C18</f>
        <v>1.38888888888889E-2</v>
      </c>
      <c r="D18" s="48">
        <f>Zeitplan!D18</f>
        <v>0.82986111111111238</v>
      </c>
      <c r="E18" s="48">
        <f>Zeitplan!E18</f>
        <v>0.84375000000000133</v>
      </c>
      <c r="F18" s="48" t="str">
        <f>Zeitplan!F18</f>
        <v>Hermanngasse</v>
      </c>
      <c r="G18" s="48" t="str">
        <f>Zeitplan!G18</f>
        <v>zu Fuß</v>
      </c>
      <c r="H18" s="48" t="str">
        <f>Zeitplan!H18</f>
        <v>Otto-Bauer-Gasse</v>
      </c>
      <c r="I18" s="47">
        <f>Zeitplan!I18</f>
        <v>6.9444444444444441E-3</v>
      </c>
      <c r="J18" s="49"/>
    </row>
    <row r="19" spans="1:10" ht="39.75" customHeight="1" x14ac:dyDescent="0.35">
      <c r="A19" s="45">
        <f>Zeitplan!A19</f>
        <v>6</v>
      </c>
      <c r="B19" s="46" t="str">
        <f>Zeitplan!B19</f>
        <v>Gastwirtschaft Steman
Otto-Bauer-Gasse 7
1060</v>
      </c>
      <c r="C19" s="47">
        <f>Zeitplan!C19</f>
        <v>1.38888888888889E-2</v>
      </c>
      <c r="D19" s="48">
        <f>Zeitplan!D19</f>
        <v>0.85069444444444575</v>
      </c>
      <c r="E19" s="48">
        <f>Zeitplan!E19</f>
        <v>0.8645833333333347</v>
      </c>
      <c r="F19" s="48" t="str">
        <f>Zeitplan!F19</f>
        <v>Otto-Bauer-Gasse</v>
      </c>
      <c r="G19" s="48" t="str">
        <f>Zeitplan!G19</f>
        <v>zu Fuß</v>
      </c>
      <c r="H19" s="48" t="str">
        <f>Zeitplan!H19</f>
        <v>Schnönbrunner Straße</v>
      </c>
      <c r="I19" s="47">
        <f>Zeitplan!I19</f>
        <v>6.9444444444444441E-3</v>
      </c>
      <c r="J19" s="49"/>
    </row>
    <row r="20" spans="1:10" ht="39.75" customHeight="1" x14ac:dyDescent="0.35">
      <c r="A20" s="45">
        <f>Zeitplan!A20</f>
        <v>5</v>
      </c>
      <c r="B20" s="46" t="str">
        <f>Zeitplan!B20</f>
        <v>WerkzeugH
Schönbrunner Str. 61
1050</v>
      </c>
      <c r="C20" s="47">
        <f>Zeitplan!C20</f>
        <v>1.38888888888889E-2</v>
      </c>
      <c r="D20" s="48">
        <f>Zeitplan!D20</f>
        <v>0.87152777777777912</v>
      </c>
      <c r="E20" s="48">
        <f>Zeitplan!E20</f>
        <v>0.88541666666666807</v>
      </c>
      <c r="F20" s="48" t="str">
        <f>Zeitplan!F20</f>
        <v xml:space="preserve">Margaretenplatz, Schönbrunnerstr. </v>
      </c>
      <c r="G20" s="48" t="str">
        <f>Zeitplan!G20</f>
        <v>zu Fuß</v>
      </c>
      <c r="H20" s="48" t="str">
        <f>Zeitplan!H20</f>
        <v>Waaggasse</v>
      </c>
      <c r="I20" s="47">
        <f>Zeitplan!I20</f>
        <v>6.9444444444444441E-3</v>
      </c>
      <c r="J20" s="49"/>
    </row>
    <row r="21" spans="1:10" ht="39.75" customHeight="1" x14ac:dyDescent="0.35">
      <c r="A21" s="45">
        <f>Zeitplan!A21</f>
        <v>4</v>
      </c>
      <c r="B21" s="46" t="str">
        <f>Zeitplan!B21</f>
        <v>Wieden Bräu
Waaggasse 5
1040 Wien</v>
      </c>
      <c r="C21" s="47">
        <f>Zeitplan!C21</f>
        <v>1.38888888888889E-2</v>
      </c>
      <c r="D21" s="48">
        <f>Zeitplan!D21</f>
        <v>0.89236111111111249</v>
      </c>
      <c r="E21" s="48">
        <f>Zeitplan!E21</f>
        <v>0.90625000000000144</v>
      </c>
      <c r="F21" s="48" t="str">
        <f>Zeitplan!F21</f>
        <v>Waaggasse</v>
      </c>
      <c r="G21" s="48" t="str">
        <f>Zeitplan!G21</f>
        <v>U4,
zu Fuß</v>
      </c>
      <c r="H21" s="48" t="str">
        <f>Zeitplan!H21</f>
        <v>Obere Weißgerberstr.</v>
      </c>
      <c r="I21" s="47">
        <f>Zeitplan!I21</f>
        <v>2.0833333333333332E-2</v>
      </c>
      <c r="J21" s="49" t="str">
        <f>Zeitplan!J21</f>
        <v>Zu Fuß zu Karlsplatz
U4 bis Wien Mitte
Zu Fuß Richtung Franzensbrücke</v>
      </c>
    </row>
    <row r="22" spans="1:10" ht="39.75" customHeight="1" x14ac:dyDescent="0.35">
      <c r="A22" s="45">
        <f>Zeitplan!A22</f>
        <v>3</v>
      </c>
      <c r="B22" s="46" t="str">
        <f>Zeitplan!B22</f>
        <v>Taxi Treff
Obere Weißgerberstr. 15
1030 Wien</v>
      </c>
      <c r="C22" s="47">
        <f>Zeitplan!C22</f>
        <v>1.38888888888889E-2</v>
      </c>
      <c r="D22" s="48">
        <f>Zeitplan!D22</f>
        <v>0.92708333333333481</v>
      </c>
      <c r="E22" s="48">
        <f>Zeitplan!E22</f>
        <v>0.94097222222222376</v>
      </c>
      <c r="F22" s="48" t="str">
        <f>Zeitplan!F22</f>
        <v>Obere 
Weißgerberstr.</v>
      </c>
      <c r="G22" s="46" t="str">
        <f>Zeitplan!G22</f>
        <v>zu Fuß</v>
      </c>
      <c r="H22" s="48" t="str">
        <f>Zeitplan!H22</f>
        <v>Donaukanal</v>
      </c>
      <c r="I22" s="47">
        <f>Zeitplan!I22</f>
        <v>3.472222222222222E-3</v>
      </c>
      <c r="J22" s="49"/>
    </row>
    <row r="23" spans="1:10" ht="39.75" customHeight="1" x14ac:dyDescent="0.35">
      <c r="A23" s="45">
        <f>Zeitplan!A23</f>
        <v>2</v>
      </c>
      <c r="B23" s="46" t="str">
        <f>Zeitplan!B23</f>
        <v>Central Garden
Untere Donaustraße 41
1020 Wien</v>
      </c>
      <c r="C23" s="47">
        <f>Zeitplan!C23</f>
        <v>1.38888888888889E-2</v>
      </c>
      <c r="D23" s="48">
        <f>Zeitplan!D23</f>
        <v>0.94444444444444597</v>
      </c>
      <c r="E23" s="48">
        <f>Zeitplan!E23</f>
        <v>0.95833333333333492</v>
      </c>
      <c r="F23" s="48" t="str">
        <f>Zeitplan!F23</f>
        <v>Donaukanal</v>
      </c>
      <c r="G23" s="48" t="str">
        <f>Zeitplan!G23</f>
        <v>zu Fuß</v>
      </c>
      <c r="H23" s="48" t="str">
        <f>Zeitplan!H23</f>
        <v>Postgasse</v>
      </c>
      <c r="I23" s="47">
        <f>Zeitplan!I23</f>
        <v>1.0416666666666666E-2</v>
      </c>
      <c r="J23" s="49" t="str">
        <f>Zeitplan!J23</f>
        <v>Donaukanal entlang bis
Schwedenbrücke</v>
      </c>
    </row>
    <row r="24" spans="1:10" ht="39.75" customHeight="1" thickBot="1" x14ac:dyDescent="0.4">
      <c r="A24" s="55">
        <f>Zeitplan!A24</f>
        <v>1</v>
      </c>
      <c r="B24" s="56" t="str">
        <f>Zeitplan!B24</f>
        <v>Gin Gallery
Postgasse 15
1010</v>
      </c>
      <c r="C24" s="57">
        <f>Zeitplan!C24</f>
        <v>1.38888888888889E-2</v>
      </c>
      <c r="D24" s="58">
        <f>Zeitplan!D24</f>
        <v>0.96875000000000155</v>
      </c>
      <c r="E24" s="58"/>
      <c r="F24" s="58" t="str">
        <f>Zeitplan!F24</f>
        <v>XXXXX</v>
      </c>
      <c r="G24" s="59"/>
      <c r="H24" s="59"/>
      <c r="I24" s="60"/>
      <c r="J24" s="66"/>
    </row>
    <row r="25" spans="1:10" ht="14.5" x14ac:dyDescent="0.35">
      <c r="B25" s="61" t="s">
        <v>56</v>
      </c>
      <c r="C25" s="62">
        <f>Zeitplan!C25</f>
        <v>0.2534722222222226</v>
      </c>
      <c r="D25" s="63"/>
      <c r="E25" s="63"/>
      <c r="F25" s="64"/>
      <c r="G25" s="64"/>
      <c r="H25" s="64" t="s">
        <v>57</v>
      </c>
      <c r="I25" s="62">
        <f>Zeitplan!I25</f>
        <v>0.31249999999999994</v>
      </c>
    </row>
  </sheetData>
  <pageMargins left="0.70866141732283472" right="0.70866141732283472" top="0.78740157480314965" bottom="0.78740157480314965" header="0.31496062992125984" footer="0.51181102362204722"/>
  <pageSetup paperSize="9" scale="71" orientation="portrait" verticalDpi="300" r:id="rId1"/>
  <headerFooter>
    <oddHeader>&amp;C&amp;"Calibri,Fett"&amp;14SEIDLRALLYE 13, 19. September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1DA9-D4A6-447E-A574-73EF196ECE3A}">
  <sheetPr>
    <pageSetUpPr fitToPage="1"/>
  </sheetPr>
  <dimension ref="A1:M26"/>
  <sheetViews>
    <sheetView topLeftCell="A14" zoomScaleNormal="100" workbookViewId="0">
      <selection activeCell="F17" sqref="F17"/>
    </sheetView>
  </sheetViews>
  <sheetFormatPr baseColWidth="10" defaultColWidth="10.7265625" defaultRowHeight="15" customHeight="1" x14ac:dyDescent="0.35"/>
  <cols>
    <col min="1" max="1" width="7.453125" style="1" bestFit="1" customWidth="1"/>
    <col min="2" max="2" width="38.26953125" style="38" customWidth="1"/>
    <col min="3" max="3" width="13.90625" style="3" customWidth="1"/>
    <col min="4" max="5" width="13.90625" style="4" customWidth="1"/>
    <col min="6" max="6" width="19.36328125" style="1" bestFit="1" customWidth="1"/>
    <col min="7" max="7" width="13" style="1" bestFit="1" customWidth="1"/>
    <col min="8" max="8" width="22.36328125" style="1" bestFit="1" customWidth="1"/>
    <col min="9" max="9" width="9.81640625" style="3" bestFit="1" customWidth="1"/>
    <col min="10" max="10" width="60.90625" style="39" bestFit="1" customWidth="1"/>
  </cols>
  <sheetData>
    <row r="1" spans="1:13" s="9" customFormat="1" ht="55.5" customHeight="1" x14ac:dyDescent="0.35">
      <c r="A1" s="67" t="s">
        <v>0</v>
      </c>
      <c r="B1" s="68" t="s">
        <v>1</v>
      </c>
      <c r="C1" s="68" t="s">
        <v>2</v>
      </c>
      <c r="D1" s="69" t="s">
        <v>3</v>
      </c>
      <c r="E1" s="69" t="s">
        <v>4</v>
      </c>
      <c r="F1" s="68" t="s">
        <v>5</v>
      </c>
      <c r="G1" s="68" t="s">
        <v>6</v>
      </c>
      <c r="H1" s="68" t="s">
        <v>64</v>
      </c>
      <c r="I1" s="68" t="s">
        <v>7</v>
      </c>
      <c r="J1" s="70" t="s">
        <v>8</v>
      </c>
    </row>
    <row r="2" spans="1:13" ht="55.5" customHeight="1" x14ac:dyDescent="0.35">
      <c r="A2" s="71">
        <f>Zeitplan!A2</f>
        <v>23</v>
      </c>
      <c r="B2" s="72" t="str">
        <f>Zeitplan!B2</f>
        <v>Restaurant Liesinger Bräu
Breitenfurterstr. 372 (im Riverside)
1230</v>
      </c>
      <c r="C2" s="73">
        <f>Zeitplan!C2</f>
        <v>3.4722222222222199E-3</v>
      </c>
      <c r="D2" s="74">
        <f>Zeitplan!D2</f>
        <v>0.41666666666666702</v>
      </c>
      <c r="E2" s="74">
        <f>Zeitplan!E2</f>
        <v>0.42013888888888923</v>
      </c>
      <c r="F2" s="74" t="str">
        <f>Zeitplan!F2</f>
        <v>Liesing</v>
      </c>
      <c r="G2" s="74" t="str">
        <f>Zeitplan!G2</f>
        <v xml:space="preserve">S3, U1
</v>
      </c>
      <c r="H2" s="74" t="str">
        <f>Zeitplan!H2</f>
        <v>Praterstern -&gt; Kagran</v>
      </c>
      <c r="I2" s="73">
        <f>Zeitplan!I2</f>
        <v>3.8194444444444448E-2</v>
      </c>
      <c r="J2" s="75" t="str">
        <f>Zeitplan!J2</f>
        <v>S3 Richtung Hollabrunn Bhf. 
um 10:11 oder REX1 um 10:16 Richtung Floridsd. Bhf</v>
      </c>
    </row>
    <row r="3" spans="1:13" ht="55.5" customHeight="1" x14ac:dyDescent="0.35">
      <c r="A3" s="71">
        <f>Zeitplan!A3</f>
        <v>22</v>
      </c>
      <c r="B3" s="72" t="str">
        <f>Zeitplan!B3</f>
        <v>Cafe Pony
Prandaugasse 62
1220</v>
      </c>
      <c r="C3" s="73">
        <f>Zeitplan!C3</f>
        <v>6.9444444444444397E-3</v>
      </c>
      <c r="D3" s="74">
        <f>Zeitplan!D3</f>
        <v>0.4583333333333337</v>
      </c>
      <c r="E3" s="74">
        <f>Zeitplan!E3</f>
        <v>0.46527777777777812</v>
      </c>
      <c r="F3" s="74" t="str">
        <f>Zeitplan!F3</f>
        <v>Kagran</v>
      </c>
      <c r="G3" s="74" t="str">
        <f>Zeitplan!G3</f>
        <v>U1</v>
      </c>
      <c r="H3" s="74" t="str">
        <f>Zeitplan!H3</f>
        <v>Leopoldau</v>
      </c>
      <c r="I3" s="73">
        <f>Zeitplan!I3</f>
        <v>1.38888888888889E-2</v>
      </c>
      <c r="J3" s="75" t="str">
        <f>Zeitplan!J3</f>
        <v>vorne aussteigen</v>
      </c>
    </row>
    <row r="4" spans="1:13" ht="55.5" customHeight="1" x14ac:dyDescent="0.35">
      <c r="A4" s="71">
        <f>Zeitplan!A4</f>
        <v>21</v>
      </c>
      <c r="B4" s="72" t="str">
        <f>Zeitplan!B4</f>
        <v>Dagmar's Hexenstüberl
Schwererstraße 26
1210</v>
      </c>
      <c r="C4" s="73">
        <f>Zeitplan!C4</f>
        <v>6.9444444444444397E-3</v>
      </c>
      <c r="D4" s="74">
        <f>Zeitplan!D4</f>
        <v>0.47916666666666702</v>
      </c>
      <c r="E4" s="74">
        <f>Zeitplan!E4</f>
        <v>0.48611111111111144</v>
      </c>
      <c r="F4" s="74" t="str">
        <f>Zeitplan!F4</f>
        <v>Leopoldau</v>
      </c>
      <c r="G4" s="74" t="str">
        <f>Zeitplan!G4</f>
        <v>S1 oder S2 oder S7</v>
      </c>
      <c r="H4" s="74" t="str">
        <f>Zeitplan!H4</f>
        <v>Handelskai</v>
      </c>
      <c r="I4" s="73">
        <f>Zeitplan!I4</f>
        <v>1.7361111111111101E-2</v>
      </c>
      <c r="J4" s="75"/>
      <c r="M4" s="14"/>
    </row>
    <row r="5" spans="1:13" ht="55.5" customHeight="1" x14ac:dyDescent="0.35">
      <c r="A5" s="71">
        <f>Zeitplan!A5</f>
        <v>20</v>
      </c>
      <c r="B5" s="72" t="str">
        <f>Zeitplan!B5</f>
        <v>Toni’s Kaffeehaus
Donaueschingenstraße 22
1200</v>
      </c>
      <c r="C5" s="73">
        <f>Zeitplan!C5</f>
        <v>6.9444444444444397E-3</v>
      </c>
      <c r="D5" s="74">
        <f>Zeitplan!D5</f>
        <v>0.50347222222222254</v>
      </c>
      <c r="E5" s="74">
        <f>Zeitplan!E5</f>
        <v>0.51041666666666696</v>
      </c>
      <c r="F5" s="74" t="str">
        <f>Zeitplan!F5</f>
        <v>Handelskai</v>
      </c>
      <c r="G5" s="74" t="str">
        <f>Zeitplan!G5</f>
        <v>S45</v>
      </c>
      <c r="H5" s="74" t="str">
        <f>Zeitplan!H5</f>
        <v>Krottenbachstrtaße</v>
      </c>
      <c r="I5" s="73">
        <f>Zeitplan!I5</f>
        <v>2.0833333333333301E-2</v>
      </c>
      <c r="J5" s="75" t="str">
        <f>Zeitplan!J5</f>
        <v>S45= :28, :38, :48</v>
      </c>
    </row>
    <row r="6" spans="1:13" ht="55.5" customHeight="1" x14ac:dyDescent="0.35">
      <c r="A6" s="71">
        <f>Zeitplan!A6</f>
        <v>19</v>
      </c>
      <c r="B6" s="72" t="str">
        <f>Zeitplan!B6</f>
        <v>Zur urigen GRUAM
Sailäckergasse 32
1190</v>
      </c>
      <c r="C6" s="73">
        <f>Zeitplan!C6</f>
        <v>1.0416666666666701E-2</v>
      </c>
      <c r="D6" s="74">
        <f>Zeitplan!D6</f>
        <v>0.53125000000000022</v>
      </c>
      <c r="E6" s="74">
        <f>Zeitplan!E6</f>
        <v>0.54166666666666696</v>
      </c>
      <c r="F6" s="74" t="str">
        <f>Zeitplan!F6</f>
        <v>Dänenstraße</v>
      </c>
      <c r="G6" s="74" t="str">
        <f>Zeitplan!G6</f>
        <v>zu Fuß, 10A, zu Fuß</v>
      </c>
      <c r="H6" s="74" t="str">
        <f>Zeitplan!H6</f>
        <v>Czartoryskigasse</v>
      </c>
      <c r="I6" s="73">
        <f>Zeitplan!I6</f>
        <v>1.7361111111111101E-2</v>
      </c>
      <c r="J6" s="75" t="str">
        <f>Zeitplan!J6</f>
        <v>10A= :06, :16, :26 (5min Fahrzeit)
Alles zu Fuß 35min</v>
      </c>
    </row>
    <row r="7" spans="1:13" ht="55.5" customHeight="1" x14ac:dyDescent="0.35">
      <c r="A7" s="71">
        <f>Zeitplan!A7</f>
        <v>18</v>
      </c>
      <c r="B7" s="72" t="str">
        <f>Zeitplan!B7</f>
        <v>Espresso Babsi
Kreuzgasse 70/32
1180</v>
      </c>
      <c r="C7" s="73">
        <f>Zeitplan!C7</f>
        <v>1.0416666666666701E-2</v>
      </c>
      <c r="D7" s="74">
        <f>Zeitplan!D7</f>
        <v>0.55902777777777801</v>
      </c>
      <c r="E7" s="74">
        <f>Zeitplan!E7</f>
        <v>0.56944444444444475</v>
      </c>
      <c r="F7" s="74" t="str">
        <f>Zeitplan!F7</f>
        <v>Kreuzgasse</v>
      </c>
      <c r="G7" s="74" t="str">
        <f>Zeitplan!G7</f>
        <v>zu Fuß</v>
      </c>
      <c r="H7" s="74" t="str">
        <f>Zeitplan!H7</f>
        <v>Beheimgasse</v>
      </c>
      <c r="I7" s="73">
        <f>Zeitplan!I7</f>
        <v>6.9444444444444397E-3</v>
      </c>
      <c r="J7" s="75"/>
    </row>
    <row r="8" spans="1:13" ht="55.5" customHeight="1" x14ac:dyDescent="0.35">
      <c r="A8" s="71">
        <f>Zeitplan!A8</f>
        <v>17</v>
      </c>
      <c r="B8" s="72" t="str">
        <f>Zeitplan!B8</f>
        <v>Zur Gemütlichkeit 
Beheimgasse 69
1170</v>
      </c>
      <c r="C8" s="73">
        <f>Zeitplan!C8</f>
        <v>1.0416666666666701E-2</v>
      </c>
      <c r="D8" s="74">
        <f>Zeitplan!D8</f>
        <v>0.57638888888888917</v>
      </c>
      <c r="E8" s="74">
        <f>Zeitplan!E8</f>
        <v>0.58680555555555591</v>
      </c>
      <c r="F8" s="74" t="str">
        <f>Zeitplan!F8</f>
        <v>Blumengasse</v>
      </c>
      <c r="G8" s="74">
        <f>Zeitplan!G8</f>
        <v>9</v>
      </c>
      <c r="H8" s="74" t="str">
        <f>Zeitplan!H8</f>
        <v>Panikengasse</v>
      </c>
      <c r="I8" s="73">
        <f>Zeitplan!I8</f>
        <v>1.0416666666666701E-2</v>
      </c>
      <c r="J8" s="75" t="str">
        <f>Zeitplan!J8</f>
        <v>9= :13, :21, :28</v>
      </c>
    </row>
    <row r="9" spans="1:13" ht="55.5" customHeight="1" x14ac:dyDescent="0.35">
      <c r="A9" s="71">
        <f>Zeitplan!A9</f>
        <v>16</v>
      </c>
      <c r="B9" s="72" t="str">
        <f>Zeitplan!B9</f>
        <v>Cafe Romantika
Koppstraße 72
1160</v>
      </c>
      <c r="C9" s="73">
        <f>Zeitplan!C9</f>
        <v>1.0416666666666701E-2</v>
      </c>
      <c r="D9" s="74">
        <f>Zeitplan!D9</f>
        <v>0.59722222222222265</v>
      </c>
      <c r="E9" s="74">
        <f>Zeitplan!E9</f>
        <v>0.60763888888888939</v>
      </c>
      <c r="F9" s="74" t="str">
        <f>Zeitplan!F9</f>
        <v>Koppstraße</v>
      </c>
      <c r="G9" s="74" t="str">
        <f>Zeitplan!G9</f>
        <v>zu Fuß</v>
      </c>
      <c r="H9" s="74" t="str">
        <f>Zeitplan!H9</f>
        <v>Pilgerimgasse</v>
      </c>
      <c r="I9" s="73">
        <f>Zeitplan!I9</f>
        <v>1.38888888888889E-2</v>
      </c>
      <c r="J9" s="75" t="str">
        <f>Zeitplan!J9</f>
        <v>Alternativ:zum G’miatlichen Franz
Koppstr. 80</v>
      </c>
    </row>
    <row r="10" spans="1:13" ht="55.5" customHeight="1" x14ac:dyDescent="0.35">
      <c r="A10" s="71">
        <f>Zeitplan!A10</f>
        <v>15</v>
      </c>
      <c r="B10" s="72" t="str">
        <f>Zeitplan!B10</f>
        <v>Cafe Big Mama
Pilgerimgasse 10/20
1150</v>
      </c>
      <c r="C10" s="73">
        <f>Zeitplan!C10</f>
        <v>1.0416666666666701E-2</v>
      </c>
      <c r="D10" s="74">
        <f>Zeitplan!D10</f>
        <v>0.62152777777777835</v>
      </c>
      <c r="E10" s="74">
        <f>Zeitplan!E10</f>
        <v>0.63194444444444509</v>
      </c>
      <c r="F10" s="74" t="str">
        <f>Zeitplan!F10</f>
        <v>Pilgerimgasse</v>
      </c>
      <c r="G10" s="72" t="str">
        <f>Zeitplan!G10</f>
        <v>zu Fuß</v>
      </c>
      <c r="H10" s="74" t="str">
        <f>Zeitplan!H10</f>
        <v>Reinlgasse</v>
      </c>
      <c r="I10" s="73">
        <f>Zeitplan!I10</f>
        <v>1.38888888888889E-2</v>
      </c>
      <c r="J10" s="75" t="str">
        <f>Zeitplan!J10</f>
        <v>Pilgerimgaase bis Johnstr. Gehen, falls 10A kommt – 2 Stationen, dann Märzstr. Bis Reinlgasse</v>
      </c>
    </row>
    <row r="11" spans="1:13" ht="55.5" customHeight="1" x14ac:dyDescent="0.35">
      <c r="A11" s="71">
        <f>Zeitplan!A11</f>
        <v>14</v>
      </c>
      <c r="B11" s="72" t="str">
        <f>Zeitplan!B11</f>
        <v>Reinl Stüberl
Reinlgasse 13/A 
1140</v>
      </c>
      <c r="C11" s="73">
        <f>Zeitplan!C11</f>
        <v>1.0416666666666701E-2</v>
      </c>
      <c r="D11" s="74">
        <f>Zeitplan!D11</f>
        <v>0.64583333333333404</v>
      </c>
      <c r="E11" s="74">
        <f>Zeitplan!E11</f>
        <v>0.65625000000000078</v>
      </c>
      <c r="F11" s="74" t="str">
        <f>Zeitplan!F11</f>
        <v>Linzer Str./
Reinlgasse</v>
      </c>
      <c r="G11" s="74">
        <f>Zeitplan!G11</f>
        <v>10</v>
      </c>
      <c r="H11" s="74" t="str">
        <f>Zeitplan!H11</f>
        <v>Hietzing</v>
      </c>
      <c r="I11" s="73">
        <f>Zeitplan!I11</f>
        <v>1.38888888888889E-2</v>
      </c>
      <c r="J11" s="75" t="str">
        <f>Zeitplan!J11</f>
        <v>10= :38, :48, :56
Alt: 52 Stadtauswärts bis Ameisg., rechts abbiegen zu 51A</v>
      </c>
    </row>
    <row r="12" spans="1:13" ht="55.5" customHeight="1" x14ac:dyDescent="0.35">
      <c r="A12" s="71">
        <f>Zeitplan!A12</f>
        <v>13</v>
      </c>
      <c r="B12" s="72" t="str">
        <f>Zeitplan!B12</f>
        <v>Schönbrunner Vis a Vis
Hietzinger Hauptstraße 18
1130</v>
      </c>
      <c r="C12" s="73">
        <f>Zeitplan!C12</f>
        <v>1.0416666666666701E-2</v>
      </c>
      <c r="D12" s="74">
        <f>Zeitplan!D12</f>
        <v>0.67013888888888973</v>
      </c>
      <c r="E12" s="74">
        <f>Zeitplan!E12</f>
        <v>0.68055555555555647</v>
      </c>
      <c r="F12" s="74" t="str">
        <f>Zeitplan!F12</f>
        <v>Hietzing</v>
      </c>
      <c r="G12" s="74" t="str">
        <f>Zeitplan!G12</f>
        <v>U4</v>
      </c>
      <c r="H12" s="74" t="str">
        <f>Zeitplan!H12</f>
        <v>Margaretengürtel</v>
      </c>
      <c r="I12" s="73">
        <f>Zeitplan!I12</f>
        <v>1.38888888888889E-2</v>
      </c>
      <c r="J12" s="75"/>
    </row>
    <row r="13" spans="1:13" ht="55.5" customHeight="1" x14ac:dyDescent="0.35">
      <c r="A13" s="76">
        <f>Zeitplan!A13</f>
        <v>12</v>
      </c>
      <c r="B13" s="77" t="str">
        <f>Zeitplan!B13</f>
        <v>Gaststätte zur Fabrik
Gaudenzdorfer Gürtel 73
1120</v>
      </c>
      <c r="C13" s="78">
        <f>Zeitplan!C13</f>
        <v>1.0416666666666701E-2</v>
      </c>
      <c r="D13" s="79">
        <f>Zeitplan!D13</f>
        <v>0.69444444444444542</v>
      </c>
      <c r="E13" s="79">
        <f>Zeitplan!E13</f>
        <v>0.70486111111111216</v>
      </c>
      <c r="F13" s="79" t="str">
        <f>Zeitplan!F13</f>
        <v>Margaretengürtel</v>
      </c>
      <c r="G13" s="79" t="str">
        <f>Zeitplan!G13</f>
        <v>U4, U3</v>
      </c>
      <c r="H13" s="79" t="str">
        <f>Zeitplan!H13</f>
        <v>Simmering</v>
      </c>
      <c r="I13" s="78">
        <f>Zeitplan!I13</f>
        <v>2.0833333333333301E-2</v>
      </c>
      <c r="J13" s="80"/>
    </row>
    <row r="14" spans="1:13" ht="55.5" customHeight="1" thickBot="1" x14ac:dyDescent="0.4">
      <c r="A14" s="81">
        <f>Zeitplan!A14</f>
        <v>11</v>
      </c>
      <c r="B14" s="82" t="str">
        <f>Zeitplan!B14</f>
        <v>Andrea’s Berger Stüberl
Hasenleitergasse 5
1110</v>
      </c>
      <c r="C14" s="83">
        <f>Zeitplan!C14</f>
        <v>1.0416666666666701E-2</v>
      </c>
      <c r="D14" s="84">
        <f>Zeitplan!D14</f>
        <v>0.72569444444444542</v>
      </c>
      <c r="E14" s="84">
        <f>Zeitplan!E14</f>
        <v>0.73611111111111216</v>
      </c>
      <c r="F14" s="84" t="str">
        <f>Zeitplan!F14</f>
        <v>Simmering</v>
      </c>
      <c r="G14" s="82" t="str">
        <f>Zeitplan!G14</f>
        <v>S-Bahn</v>
      </c>
      <c r="H14" s="84" t="str">
        <f>Zeitplan!H14</f>
        <v>Hauptbahnhof</v>
      </c>
      <c r="I14" s="83">
        <f>Zeitplan!I14</f>
        <v>1.0416666666666701E-2</v>
      </c>
      <c r="J14" s="87" t="str">
        <f>Zeitplan!J14</f>
        <v>S-Bahn 17:10, :29, :42, :59, :10
Fahrzeit 4min
Mit U3, S-Bahn 20min</v>
      </c>
    </row>
    <row r="15" spans="1:13" ht="55.5" customHeight="1" x14ac:dyDescent="0.35">
      <c r="A15" s="67" t="s">
        <v>0</v>
      </c>
      <c r="B15" s="68" t="s">
        <v>1</v>
      </c>
      <c r="C15" s="68" t="s">
        <v>2</v>
      </c>
      <c r="D15" s="69" t="s">
        <v>3</v>
      </c>
      <c r="E15" s="69" t="s">
        <v>4</v>
      </c>
      <c r="F15" s="68" t="s">
        <v>5</v>
      </c>
      <c r="G15" s="68" t="s">
        <v>6</v>
      </c>
      <c r="H15" s="68" t="s">
        <v>64</v>
      </c>
      <c r="I15" s="68" t="s">
        <v>7</v>
      </c>
      <c r="J15" s="70" t="s">
        <v>8</v>
      </c>
    </row>
    <row r="16" spans="1:13" ht="55.5" customHeight="1" x14ac:dyDescent="0.35">
      <c r="A16" s="76">
        <f>Zeitplan!A15</f>
        <v>10</v>
      </c>
      <c r="B16" s="77" t="str">
        <f>Zeitplan!B15</f>
        <v>S’Stüberl
Landgutgasse 10
1100</v>
      </c>
      <c r="C16" s="78">
        <f>Zeitplan!C15</f>
        <v>1.0416666666666701E-2</v>
      </c>
      <c r="D16" s="79">
        <f>Zeitplan!D15</f>
        <v>0.7465277777777789</v>
      </c>
      <c r="E16" s="79">
        <f>Zeitplan!E15</f>
        <v>0.75694444444444564</v>
      </c>
      <c r="F16" s="79" t="str">
        <f>Zeitplan!F15</f>
        <v>Hauptbahnhof</v>
      </c>
      <c r="G16" s="79" t="str">
        <f>Zeitplan!G15</f>
        <v>U1, U2</v>
      </c>
      <c r="H16" s="79" t="str">
        <f>Zeitplan!H15</f>
        <v>Schottentor</v>
      </c>
      <c r="I16" s="78">
        <f>Zeitplan!I15</f>
        <v>1.7361111111111101E-2</v>
      </c>
      <c r="J16" s="80"/>
    </row>
    <row r="17" spans="1:10" ht="55.5" customHeight="1" x14ac:dyDescent="0.35">
      <c r="A17" s="71">
        <f>Zeitplan!A16</f>
        <v>9</v>
      </c>
      <c r="B17" s="72" t="str">
        <f>Zeitplan!B16</f>
        <v>Cafe Glaser
Währinger Str. 2-4
1090</v>
      </c>
      <c r="C17" s="73">
        <f>Zeitplan!C16</f>
        <v>1.38888888888889E-2</v>
      </c>
      <c r="D17" s="74">
        <f>Zeitplan!D16</f>
        <v>0.77430555555555669</v>
      </c>
      <c r="E17" s="74">
        <f>Zeitplan!E16</f>
        <v>0.78819444444444564</v>
      </c>
      <c r="F17" s="74" t="str">
        <f>Zeitplan!F16</f>
        <v>Schottentor</v>
      </c>
      <c r="G17" s="74" t="str">
        <f>Zeitplan!G16</f>
        <v>zu Fuß</v>
      </c>
      <c r="H17" s="74" t="str">
        <f>Zeitplan!H16</f>
        <v>Schlösselgasse</v>
      </c>
      <c r="I17" s="73">
        <f>Zeitplan!I16</f>
        <v>1.0416666666666666E-2</v>
      </c>
      <c r="J17" s="75"/>
    </row>
    <row r="18" spans="1:10" ht="55.5" customHeight="1" x14ac:dyDescent="0.35">
      <c r="A18" s="71">
        <f>Zeitplan!A17</f>
        <v>8</v>
      </c>
      <c r="B18" s="72" t="str">
        <f>Zeitplan!B17</f>
        <v>Zur böhmischen Kuchl
Schlösselgasse 18
1080</v>
      </c>
      <c r="C18" s="73">
        <f>Zeitplan!C17</f>
        <v>1.38888888888889E-2</v>
      </c>
      <c r="D18" s="74">
        <f>Zeitplan!D17</f>
        <v>0.79861111111111227</v>
      </c>
      <c r="E18" s="74">
        <f>Zeitplan!E17</f>
        <v>0.81250000000000122</v>
      </c>
      <c r="F18" s="74" t="str">
        <f>Zeitplan!F17</f>
        <v>Schlösselgasse</v>
      </c>
      <c r="G18" s="74" t="str">
        <f>Zeitplan!G17</f>
        <v>zu Fuß</v>
      </c>
      <c r="H18" s="74" t="str">
        <f>Zeitplan!H17</f>
        <v>Hermanngasse</v>
      </c>
      <c r="I18" s="73">
        <f>Zeitplan!I17</f>
        <v>1.7361111111111112E-2</v>
      </c>
      <c r="J18" s="75"/>
    </row>
    <row r="19" spans="1:10" ht="55.5" customHeight="1" x14ac:dyDescent="0.35">
      <c r="A19" s="71">
        <f>Zeitplan!A18</f>
        <v>7</v>
      </c>
      <c r="B19" s="72" t="str">
        <f>Zeitplan!B18</f>
        <v>Gasthaus Grünauer
Hermanngasse 32
1070</v>
      </c>
      <c r="C19" s="73">
        <f>Zeitplan!C18</f>
        <v>1.38888888888889E-2</v>
      </c>
      <c r="D19" s="74">
        <f>Zeitplan!D18</f>
        <v>0.82986111111111238</v>
      </c>
      <c r="E19" s="74">
        <f>Zeitplan!E18</f>
        <v>0.84375000000000133</v>
      </c>
      <c r="F19" s="74" t="str">
        <f>Zeitplan!F18</f>
        <v>Hermanngasse</v>
      </c>
      <c r="G19" s="74" t="str">
        <f>Zeitplan!G18</f>
        <v>zu Fuß</v>
      </c>
      <c r="H19" s="74" t="str">
        <f>Zeitplan!H18</f>
        <v>Otto-Bauer-Gasse</v>
      </c>
      <c r="I19" s="73">
        <f>Zeitplan!I18</f>
        <v>6.9444444444444441E-3</v>
      </c>
      <c r="J19" s="75"/>
    </row>
    <row r="20" spans="1:10" ht="55.5" customHeight="1" x14ac:dyDescent="0.35">
      <c r="A20" s="71">
        <f>Zeitplan!A19</f>
        <v>6</v>
      </c>
      <c r="B20" s="72" t="str">
        <f>Zeitplan!B19</f>
        <v>Gastwirtschaft Steman
Otto-Bauer-Gasse 7
1060</v>
      </c>
      <c r="C20" s="73">
        <f>Zeitplan!C19</f>
        <v>1.38888888888889E-2</v>
      </c>
      <c r="D20" s="74">
        <f>Zeitplan!D19</f>
        <v>0.85069444444444575</v>
      </c>
      <c r="E20" s="74">
        <f>Zeitplan!E19</f>
        <v>0.8645833333333347</v>
      </c>
      <c r="F20" s="74" t="str">
        <f>Zeitplan!F19</f>
        <v>Otto-Bauer-Gasse</v>
      </c>
      <c r="G20" s="74" t="str">
        <f>Zeitplan!G19</f>
        <v>zu Fuß</v>
      </c>
      <c r="H20" s="74" t="str">
        <f>Zeitplan!H19</f>
        <v>Schnönbrunner Straße</v>
      </c>
      <c r="I20" s="73">
        <f>Zeitplan!I19</f>
        <v>6.9444444444444441E-3</v>
      </c>
      <c r="J20" s="75"/>
    </row>
    <row r="21" spans="1:10" ht="55.5" customHeight="1" x14ac:dyDescent="0.35">
      <c r="A21" s="71">
        <f>Zeitplan!A20</f>
        <v>5</v>
      </c>
      <c r="B21" s="72" t="str">
        <f>Zeitplan!B20</f>
        <v>WerkzeugH
Schönbrunner Str. 61
1050</v>
      </c>
      <c r="C21" s="73">
        <f>Zeitplan!C20</f>
        <v>1.38888888888889E-2</v>
      </c>
      <c r="D21" s="74">
        <f>Zeitplan!D20</f>
        <v>0.87152777777777912</v>
      </c>
      <c r="E21" s="74">
        <f>Zeitplan!E20</f>
        <v>0.88541666666666807</v>
      </c>
      <c r="F21" s="74" t="str">
        <f>Zeitplan!F20</f>
        <v xml:space="preserve">Margaretenplatz, Schönbrunnerstr. </v>
      </c>
      <c r="G21" s="74" t="str">
        <f>Zeitplan!G20</f>
        <v>zu Fuß</v>
      </c>
      <c r="H21" s="74" t="str">
        <f>Zeitplan!H20</f>
        <v>Waaggasse</v>
      </c>
      <c r="I21" s="73">
        <f>Zeitplan!I20</f>
        <v>6.9444444444444441E-3</v>
      </c>
      <c r="J21" s="75"/>
    </row>
    <row r="22" spans="1:10" ht="55.5" customHeight="1" x14ac:dyDescent="0.35">
      <c r="A22" s="71">
        <f>Zeitplan!A21</f>
        <v>4</v>
      </c>
      <c r="B22" s="72" t="str">
        <f>Zeitplan!B21</f>
        <v>Wieden Bräu
Waaggasse 5
1040 Wien</v>
      </c>
      <c r="C22" s="73">
        <f>Zeitplan!C21</f>
        <v>1.38888888888889E-2</v>
      </c>
      <c r="D22" s="74">
        <f>Zeitplan!D21</f>
        <v>0.89236111111111249</v>
      </c>
      <c r="E22" s="74">
        <f>Zeitplan!E21</f>
        <v>0.90625000000000144</v>
      </c>
      <c r="F22" s="74" t="str">
        <f>Zeitplan!F21</f>
        <v>Waaggasse</v>
      </c>
      <c r="G22" s="74" t="str">
        <f>Zeitplan!G21</f>
        <v>U4,
zu Fuß</v>
      </c>
      <c r="H22" s="74" t="str">
        <f>Zeitplan!H21</f>
        <v>Obere Weißgerberstr.</v>
      </c>
      <c r="I22" s="73">
        <f>Zeitplan!I21</f>
        <v>2.0833333333333332E-2</v>
      </c>
      <c r="J22" s="75" t="str">
        <f>Zeitplan!J21</f>
        <v>Zu Fuß zu Karlsplatz
U4 bis Wien Mitte
Zu Fuß Richtung Franzensbrücke</v>
      </c>
    </row>
    <row r="23" spans="1:10" ht="55.5" customHeight="1" x14ac:dyDescent="0.35">
      <c r="A23" s="71">
        <f>Zeitplan!A22</f>
        <v>3</v>
      </c>
      <c r="B23" s="72" t="str">
        <f>Zeitplan!B22</f>
        <v>Taxi Treff
Obere Weißgerberstr. 15
1030 Wien</v>
      </c>
      <c r="C23" s="73">
        <f>Zeitplan!C22</f>
        <v>1.38888888888889E-2</v>
      </c>
      <c r="D23" s="74">
        <f>Zeitplan!D22</f>
        <v>0.92708333333333481</v>
      </c>
      <c r="E23" s="74">
        <f>Zeitplan!E22</f>
        <v>0.94097222222222376</v>
      </c>
      <c r="F23" s="74" t="str">
        <f>Zeitplan!F22</f>
        <v>Obere 
Weißgerberstr.</v>
      </c>
      <c r="G23" s="72" t="str">
        <f>Zeitplan!G22</f>
        <v>zu Fuß</v>
      </c>
      <c r="H23" s="74" t="str">
        <f>Zeitplan!H22</f>
        <v>Donaukanal</v>
      </c>
      <c r="I23" s="73">
        <f>Zeitplan!I22</f>
        <v>3.472222222222222E-3</v>
      </c>
      <c r="J23" s="75"/>
    </row>
    <row r="24" spans="1:10" ht="55.5" customHeight="1" x14ac:dyDescent="0.35">
      <c r="A24" s="71">
        <f>Zeitplan!A23</f>
        <v>2</v>
      </c>
      <c r="B24" s="72" t="str">
        <f>Zeitplan!B23</f>
        <v>Central Garden
Untere Donaustraße 41
1020 Wien</v>
      </c>
      <c r="C24" s="73">
        <f>Zeitplan!C23</f>
        <v>1.38888888888889E-2</v>
      </c>
      <c r="D24" s="74">
        <f>Zeitplan!D23</f>
        <v>0.94444444444444597</v>
      </c>
      <c r="E24" s="74">
        <f>Zeitplan!E23</f>
        <v>0.95833333333333492</v>
      </c>
      <c r="F24" s="74" t="str">
        <f>Zeitplan!F23</f>
        <v>Donaukanal</v>
      </c>
      <c r="G24" s="74" t="str">
        <f>Zeitplan!G23</f>
        <v>zu Fuß</v>
      </c>
      <c r="H24" s="74" t="str">
        <f>Zeitplan!H23</f>
        <v>Postgasse</v>
      </c>
      <c r="I24" s="73">
        <f>Zeitplan!I23</f>
        <v>1.0416666666666666E-2</v>
      </c>
      <c r="J24" s="75" t="str">
        <f>Zeitplan!J23</f>
        <v>Donaukanal entlang bis
Schwedenbrücke</v>
      </c>
    </row>
    <row r="25" spans="1:10" ht="55.5" customHeight="1" thickBot="1" x14ac:dyDescent="0.5">
      <c r="A25" s="81">
        <f>Zeitplan!A24</f>
        <v>1</v>
      </c>
      <c r="B25" s="82" t="str">
        <f>Zeitplan!B24</f>
        <v>Gin Gallery
Postgasse 15
1010</v>
      </c>
      <c r="C25" s="83">
        <f>Zeitplan!C24</f>
        <v>1.38888888888889E-2</v>
      </c>
      <c r="D25" s="84">
        <f>Zeitplan!D24</f>
        <v>0.96875000000000155</v>
      </c>
      <c r="E25" s="84"/>
      <c r="F25" s="84" t="str">
        <f>Zeitplan!F24</f>
        <v>XXXXX</v>
      </c>
      <c r="G25" s="85"/>
      <c r="H25" s="85"/>
      <c r="I25" s="86"/>
      <c r="J25" s="87"/>
    </row>
    <row r="26" spans="1:10" ht="18.5" x14ac:dyDescent="0.45">
      <c r="A26" s="88"/>
      <c r="B26" s="89" t="s">
        <v>56</v>
      </c>
      <c r="C26" s="90">
        <f>Zeitplan!C25</f>
        <v>0.2534722222222226</v>
      </c>
      <c r="D26" s="89"/>
      <c r="E26" s="89"/>
      <c r="F26" s="91"/>
      <c r="G26" s="91"/>
      <c r="H26" s="91" t="s">
        <v>57</v>
      </c>
      <c r="I26" s="90">
        <f>Zeitplan!I25</f>
        <v>0.31249999999999994</v>
      </c>
      <c r="J26" s="92"/>
    </row>
  </sheetData>
  <pageMargins left="0.70866141732283472" right="0.70866141732283472" top="0.78740157480314965" bottom="0.78740157480314965" header="0.31496062992125984" footer="0.51181102362204722"/>
  <pageSetup paperSize="9" scale="61" fitToHeight="0" orientation="landscape" verticalDpi="300" r:id="rId1"/>
  <headerFooter>
    <oddHeader>&amp;C&amp;"Calibri,Fett"&amp;14SEIDLRALLYE 13, 19. September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Zeitplan</vt:lpstr>
      <vt:lpstr>Stempelkarte</vt:lpstr>
      <vt:lpstr>Zeitplan Druckversion</vt:lpstr>
      <vt:lpstr>Zeitplan Druckversion quer</vt:lpstr>
      <vt:lpstr>Zeitplan!Druckbereich</vt:lpstr>
      <vt:lpstr>'Zeitplan Druckversion quer'!Druckbereich</vt:lpstr>
    </vt:vector>
  </TitlesOfParts>
  <Company>LAOLA1 Multimedia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Csitkovics</dc:creator>
  <dc:description/>
  <cp:lastModifiedBy>ZINNER Marco</cp:lastModifiedBy>
  <cp:revision>11</cp:revision>
  <cp:lastPrinted>2025-09-18T12:22:28Z</cp:lastPrinted>
  <dcterms:created xsi:type="dcterms:W3CDTF">2015-10-06T12:27:18Z</dcterms:created>
  <dcterms:modified xsi:type="dcterms:W3CDTF">2025-09-22T07:17:48Z</dcterms:modified>
  <dc:language>de-AT</dc:language>
</cp:coreProperties>
</file>