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\"/>
    </mc:Choice>
  </mc:AlternateContent>
  <xr:revisionPtr revIDLastSave="0" documentId="8_{68420F16-1839-49EF-9AE5-86E5DDC292E5}" xr6:coauthVersionLast="47" xr6:coauthVersionMax="47" xr10:uidLastSave="{00000000-0000-0000-0000-000000000000}"/>
  <bookViews>
    <workbookView xWindow="-110" yWindow="-110" windowWidth="22780" windowHeight="14660" tabRatio="500" xr2:uid="{00000000-000D-0000-FFFF-FFFF00000000}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4" i="3" l="1"/>
  <c r="F24" i="3"/>
  <c r="C24" i="3"/>
  <c r="B24" i="3"/>
  <c r="J23" i="3"/>
  <c r="I23" i="3"/>
  <c r="H23" i="3"/>
  <c r="G23" i="3"/>
  <c r="F23" i="3"/>
  <c r="C23" i="3"/>
  <c r="B23" i="3"/>
  <c r="J22" i="3"/>
  <c r="I22" i="3"/>
  <c r="H22" i="3"/>
  <c r="G22" i="3"/>
  <c r="F22" i="3"/>
  <c r="C22" i="3"/>
  <c r="B22" i="3"/>
  <c r="J21" i="3"/>
  <c r="I21" i="3"/>
  <c r="H21" i="3"/>
  <c r="G21" i="3"/>
  <c r="F21" i="3"/>
  <c r="C21" i="3"/>
  <c r="B21" i="3"/>
  <c r="J20" i="3"/>
  <c r="I20" i="3"/>
  <c r="H20" i="3"/>
  <c r="G20" i="3"/>
  <c r="F20" i="3"/>
  <c r="C20" i="3"/>
  <c r="B20" i="3"/>
  <c r="J19" i="3"/>
  <c r="I19" i="3"/>
  <c r="H19" i="3"/>
  <c r="G19" i="3"/>
  <c r="F19" i="3"/>
  <c r="C19" i="3"/>
  <c r="B19" i="3"/>
  <c r="J18" i="3"/>
  <c r="I18" i="3"/>
  <c r="H18" i="3"/>
  <c r="G18" i="3"/>
  <c r="F18" i="3"/>
  <c r="C18" i="3"/>
  <c r="B18" i="3"/>
  <c r="J17" i="3"/>
  <c r="I17" i="3"/>
  <c r="H17" i="3"/>
  <c r="G17" i="3"/>
  <c r="F17" i="3"/>
  <c r="C17" i="3"/>
  <c r="B17" i="3"/>
  <c r="J16" i="3"/>
  <c r="I16" i="3"/>
  <c r="H16" i="3"/>
  <c r="G16" i="3"/>
  <c r="F16" i="3"/>
  <c r="C16" i="3"/>
  <c r="B16" i="3"/>
  <c r="J15" i="3"/>
  <c r="I15" i="3"/>
  <c r="H15" i="3"/>
  <c r="G15" i="3"/>
  <c r="F15" i="3"/>
  <c r="C15" i="3"/>
  <c r="B15" i="3"/>
  <c r="J14" i="3"/>
  <c r="I14" i="3"/>
  <c r="H14" i="3"/>
  <c r="G14" i="3"/>
  <c r="F14" i="3"/>
  <c r="C14" i="3"/>
  <c r="B14" i="3"/>
  <c r="J13" i="3"/>
  <c r="I13" i="3"/>
  <c r="H13" i="3"/>
  <c r="G13" i="3"/>
  <c r="F13" i="3"/>
  <c r="C13" i="3"/>
  <c r="B13" i="3"/>
  <c r="J12" i="3"/>
  <c r="I12" i="3"/>
  <c r="H12" i="3"/>
  <c r="G12" i="3"/>
  <c r="F12" i="3"/>
  <c r="C12" i="3"/>
  <c r="B12" i="3"/>
  <c r="J11" i="3"/>
  <c r="I11" i="3"/>
  <c r="H11" i="3"/>
  <c r="G11" i="3"/>
  <c r="F11" i="3"/>
  <c r="C11" i="3"/>
  <c r="B11" i="3"/>
  <c r="J10" i="3"/>
  <c r="I10" i="3"/>
  <c r="H10" i="3"/>
  <c r="G10" i="3"/>
  <c r="F10" i="3"/>
  <c r="C10" i="3"/>
  <c r="B10" i="3"/>
  <c r="J9" i="3"/>
  <c r="I9" i="3"/>
  <c r="H9" i="3"/>
  <c r="G9" i="3"/>
  <c r="F9" i="3"/>
  <c r="C9" i="3"/>
  <c r="B9" i="3"/>
  <c r="J8" i="3"/>
  <c r="I8" i="3"/>
  <c r="H8" i="3"/>
  <c r="G8" i="3"/>
  <c r="F8" i="3"/>
  <c r="C8" i="3"/>
  <c r="B8" i="3"/>
  <c r="J7" i="3"/>
  <c r="I7" i="3"/>
  <c r="H7" i="3"/>
  <c r="G7" i="3"/>
  <c r="F7" i="3"/>
  <c r="C7" i="3"/>
  <c r="B7" i="3"/>
  <c r="J6" i="3"/>
  <c r="I6" i="3"/>
  <c r="H6" i="3"/>
  <c r="G6" i="3"/>
  <c r="F6" i="3"/>
  <c r="C6" i="3"/>
  <c r="B6" i="3"/>
  <c r="J5" i="3"/>
  <c r="I5" i="3"/>
  <c r="H5" i="3"/>
  <c r="G5" i="3"/>
  <c r="F5" i="3"/>
  <c r="C5" i="3"/>
  <c r="B5" i="3"/>
  <c r="J4" i="3"/>
  <c r="I4" i="3"/>
  <c r="H4" i="3"/>
  <c r="G4" i="3"/>
  <c r="F4" i="3"/>
  <c r="C4" i="3"/>
  <c r="B4" i="3"/>
  <c r="J3" i="3"/>
  <c r="I3" i="3"/>
  <c r="H3" i="3"/>
  <c r="G3" i="3"/>
  <c r="F3" i="3"/>
  <c r="C3" i="3"/>
  <c r="B3" i="3"/>
  <c r="J2" i="3"/>
  <c r="I2" i="3"/>
  <c r="H2" i="3"/>
  <c r="G2" i="3"/>
  <c r="F2" i="3"/>
  <c r="E2" i="3"/>
  <c r="D2" i="3"/>
  <c r="C2" i="3"/>
  <c r="B2" i="3"/>
  <c r="A2" i="3"/>
  <c r="B74" i="2"/>
  <c r="B71" i="2"/>
  <c r="B68" i="2"/>
  <c r="B64" i="2"/>
  <c r="B61" i="2"/>
  <c r="B58" i="2"/>
  <c r="B55" i="2"/>
  <c r="B52" i="2"/>
  <c r="B47" i="2"/>
  <c r="B44" i="2"/>
  <c r="B41" i="2"/>
  <c r="B38" i="2"/>
  <c r="B35" i="2"/>
  <c r="B31" i="2"/>
  <c r="B28" i="2"/>
  <c r="B25" i="2"/>
  <c r="B22" i="2"/>
  <c r="B19" i="2"/>
  <c r="B14" i="2"/>
  <c r="B11" i="2"/>
  <c r="B8" i="2"/>
  <c r="C5" i="2"/>
  <c r="B5" i="2"/>
  <c r="A5" i="2"/>
  <c r="A8" i="2" s="1"/>
  <c r="A11" i="2" s="1"/>
  <c r="A14" i="2" s="1"/>
  <c r="A19" i="2" s="1"/>
  <c r="A22" i="2" s="1"/>
  <c r="A25" i="2" s="1"/>
  <c r="A28" i="2" s="1"/>
  <c r="A31" i="2" s="1"/>
  <c r="A35" i="2" s="1"/>
  <c r="A38" i="2" s="1"/>
  <c r="A41" i="2" s="1"/>
  <c r="A44" i="2" s="1"/>
  <c r="A47" i="2" s="1"/>
  <c r="A52" i="2" s="1"/>
  <c r="A55" i="2" s="1"/>
  <c r="A58" i="2" s="1"/>
  <c r="A61" i="2" s="1"/>
  <c r="A64" i="2" s="1"/>
  <c r="A68" i="2" s="1"/>
  <c r="A71" i="2" s="1"/>
  <c r="A74" i="2" s="1"/>
  <c r="C4" i="2"/>
  <c r="C2" i="2"/>
  <c r="B2" i="2"/>
  <c r="I25" i="1"/>
  <c r="I25" i="3" s="1"/>
  <c r="C25" i="1"/>
  <c r="C25" i="3" s="1"/>
  <c r="D3" i="1"/>
  <c r="E3" i="1" s="1"/>
  <c r="A3" i="1"/>
  <c r="A3" i="3" s="1"/>
  <c r="E2" i="1"/>
  <c r="C7" i="2" l="1"/>
  <c r="D4" i="1"/>
  <c r="E3" i="3"/>
  <c r="D3" i="3"/>
  <c r="A4" i="1"/>
  <c r="A5" i="1" l="1"/>
  <c r="A4" i="3"/>
  <c r="E4" i="1"/>
  <c r="D4" i="3"/>
  <c r="C8" i="2"/>
  <c r="D5" i="1" l="1"/>
  <c r="E4" i="3"/>
  <c r="C10" i="2"/>
  <c r="A6" i="1"/>
  <c r="A5" i="3"/>
  <c r="A6" i="3" l="1"/>
  <c r="A7" i="1"/>
  <c r="C11" i="2"/>
  <c r="E5" i="1"/>
  <c r="D5" i="3"/>
  <c r="E5" i="3" l="1"/>
  <c r="D6" i="1"/>
  <c r="C13" i="2"/>
  <c r="A7" i="3"/>
  <c r="A8" i="1"/>
  <c r="A8" i="3" l="1"/>
  <c r="A9" i="1"/>
  <c r="D6" i="3"/>
  <c r="C14" i="2"/>
  <c r="E6" i="1"/>
  <c r="A10" i="1" l="1"/>
  <c r="A9" i="3"/>
  <c r="C16" i="2"/>
  <c r="E6" i="3"/>
  <c r="D7" i="1"/>
  <c r="C19" i="2" l="1"/>
  <c r="E7" i="1"/>
  <c r="D7" i="3"/>
  <c r="A11" i="1"/>
  <c r="A10" i="3"/>
  <c r="A11" i="3" l="1"/>
  <c r="A12" i="1"/>
  <c r="D8" i="1"/>
  <c r="C21" i="2"/>
  <c r="E7" i="3"/>
  <c r="A13" i="1" l="1"/>
  <c r="A12" i="3"/>
  <c r="D8" i="3"/>
  <c r="C22" i="2"/>
  <c r="E8" i="1"/>
  <c r="E8" i="3" l="1"/>
  <c r="C24" i="2"/>
  <c r="D9" i="1"/>
  <c r="A13" i="3"/>
  <c r="A14" i="1"/>
  <c r="A14" i="3" l="1"/>
  <c r="A15" i="1"/>
  <c r="C25" i="2"/>
  <c r="D9" i="3"/>
  <c r="E9" i="1"/>
  <c r="E9" i="3" l="1"/>
  <c r="D10" i="1"/>
  <c r="C27" i="2"/>
  <c r="A15" i="3"/>
  <c r="A16" i="1"/>
  <c r="A17" i="1" l="1"/>
  <c r="A16" i="3"/>
  <c r="D10" i="3"/>
  <c r="E10" i="1"/>
  <c r="C28" i="2"/>
  <c r="C30" i="2" l="1"/>
  <c r="E10" i="3"/>
  <c r="D11" i="1"/>
  <c r="A18" i="1"/>
  <c r="A17" i="3"/>
  <c r="C31" i="2" l="1"/>
  <c r="E11" i="1"/>
  <c r="D11" i="3"/>
  <c r="A19" i="1"/>
  <c r="A18" i="3"/>
  <c r="A19" i="3" l="1"/>
  <c r="A20" i="1"/>
  <c r="D12" i="1"/>
  <c r="E11" i="3"/>
  <c r="C33" i="2"/>
  <c r="E12" i="1" l="1"/>
  <c r="D12" i="3"/>
  <c r="C35" i="2"/>
  <c r="A21" i="1"/>
  <c r="A20" i="3"/>
  <c r="A21" i="3" l="1"/>
  <c r="A22" i="1"/>
  <c r="D13" i="1"/>
  <c r="E12" i="3"/>
  <c r="C37" i="2"/>
  <c r="C38" i="2" l="1"/>
  <c r="E13" i="1"/>
  <c r="D13" i="3"/>
  <c r="A22" i="3"/>
  <c r="A23" i="1"/>
  <c r="A23" i="3" l="1"/>
  <c r="A24" i="1"/>
  <c r="A24" i="3" s="1"/>
  <c r="E13" i="3"/>
  <c r="D14" i="1"/>
  <c r="C40" i="2"/>
  <c r="D14" i="3" l="1"/>
  <c r="C41" i="2"/>
  <c r="E14" i="1"/>
  <c r="C43" i="2" l="1"/>
  <c r="D15" i="1"/>
  <c r="E14" i="3"/>
  <c r="C44" i="2" l="1"/>
  <c r="E15" i="1"/>
  <c r="D15" i="3"/>
  <c r="D16" i="1" l="1"/>
  <c r="C46" i="2"/>
  <c r="E15" i="3"/>
  <c r="D16" i="3" l="1"/>
  <c r="C47" i="2"/>
  <c r="E16" i="1"/>
  <c r="E16" i="3" l="1"/>
  <c r="C49" i="2"/>
  <c r="D17" i="1"/>
  <c r="D17" i="3" l="1"/>
  <c r="E17" i="1"/>
  <c r="C52" i="2"/>
  <c r="E17" i="3" l="1"/>
  <c r="D18" i="1"/>
  <c r="C54" i="2"/>
  <c r="D18" i="3" l="1"/>
  <c r="E18" i="1"/>
  <c r="C55" i="2"/>
  <c r="C57" i="2" l="1"/>
  <c r="E18" i="3"/>
  <c r="D19" i="1"/>
  <c r="C58" i="2" l="1"/>
  <c r="E19" i="1"/>
  <c r="D19" i="3"/>
  <c r="C60" i="2" l="1"/>
  <c r="D20" i="1"/>
  <c r="E19" i="3"/>
  <c r="E20" i="1" l="1"/>
  <c r="D20" i="3"/>
  <c r="C61" i="2"/>
  <c r="D21" i="1" l="1"/>
  <c r="E20" i="3"/>
  <c r="C63" i="2"/>
  <c r="E21" i="1" l="1"/>
  <c r="D21" i="3"/>
  <c r="C64" i="2"/>
  <c r="E21" i="3" l="1"/>
  <c r="C66" i="2"/>
  <c r="D22" i="1"/>
  <c r="D22" i="3" l="1"/>
  <c r="C68" i="2"/>
  <c r="E22" i="1"/>
  <c r="C70" i="2" l="1"/>
  <c r="D23" i="1"/>
  <c r="E22" i="3"/>
  <c r="E23" i="1" l="1"/>
  <c r="C71" i="2"/>
  <c r="D23" i="3"/>
  <c r="D24" i="1" l="1"/>
  <c r="E23" i="3"/>
  <c r="C73" i="2"/>
  <c r="D24" i="3" l="1"/>
  <c r="C74" i="2"/>
</calcChain>
</file>

<file path=xl/sharedStrings.xml><?xml version="1.0" encoding="utf-8"?>
<sst xmlns="http://schemas.openxmlformats.org/spreadsheetml/2006/main" count="194" uniqueCount="108">
  <si>
    <t>Bezirk</t>
  </si>
  <si>
    <t>Lokal</t>
  </si>
  <si>
    <t>Dauer</t>
  </si>
  <si>
    <t>Von</t>
  </si>
  <si>
    <t>Bis</t>
  </si>
  <si>
    <t>Station Von</t>
  </si>
  <si>
    <t>Linie</t>
  </si>
  <si>
    <t>Station Nach</t>
  </si>
  <si>
    <t>Transfer</t>
  </si>
  <si>
    <t>Bemerkungen</t>
  </si>
  <si>
    <t>Alternative</t>
  </si>
  <si>
    <t>TelNr</t>
  </si>
  <si>
    <t>Padeldome Sportsbar
Anton_BaumgartnerStr. 40
1230</t>
  </si>
  <si>
    <t>Alterlaa</t>
  </si>
  <si>
    <t>U6, 25 oder26</t>
  </si>
  <si>
    <t>Josef Baumann Gasse</t>
  </si>
  <si>
    <t>U6 um 10:11</t>
  </si>
  <si>
    <t>Cafe Stress
Ullreichgassee 13
1220</t>
  </si>
  <si>
    <t>Veterinärmedizinische Universität</t>
  </si>
  <si>
    <t>27A</t>
  </si>
  <si>
    <t>Eipeldauer Straße</t>
  </si>
  <si>
    <t>27A um 11:11, 11:26, zu Fuß 15min</t>
  </si>
  <si>
    <t>Restaurant Schabernack
Leopoldauer Platz 90
1210</t>
  </si>
  <si>
    <t>29A,31</t>
  </si>
  <si>
    <t>Friedrich-Engels-Platz</t>
  </si>
  <si>
    <t>29A = :X5 (alle 10min)</t>
  </si>
  <si>
    <t>Cafe &amp;Restaurant Coretto
Forsthausgasse 5
1200</t>
  </si>
  <si>
    <t>Forsthausgasse</t>
  </si>
  <si>
    <t>11A, S45 oder 39A</t>
  </si>
  <si>
    <t>Oberdöbling</t>
  </si>
  <si>
    <t>11A = :X4, S45 = :X3; oder zu Fuß 16min bis Gunoldstr., dann 39A immer um XX:X9, Fahrzeit 5min</t>
  </si>
  <si>
    <t>Zum alten Nussbaum
Billrothstraße 79
1190</t>
  </si>
  <si>
    <t>S45</t>
  </si>
  <si>
    <t>Gersthof</t>
  </si>
  <si>
    <t>S45 XX:X7</t>
  </si>
  <si>
    <t>Zum gemütlichen Weinhauser
Gentzgasse 125
1180</t>
  </si>
  <si>
    <t>S45 oder 42A</t>
  </si>
  <si>
    <t>Hernals</t>
  </si>
  <si>
    <t>S45 = :X1, 42A = :17 (alle 20min)</t>
  </si>
  <si>
    <t>Cafe Pub Weinhold
HernalserHauptstraße 210
1170</t>
  </si>
  <si>
    <t>Dornbach</t>
  </si>
  <si>
    <t>Linie 10 = :X3</t>
  </si>
  <si>
    <t>zu  Fuß</t>
  </si>
  <si>
    <t>Akkonplatz</t>
  </si>
  <si>
    <t>Gasthaus Vici
Akkonplatz 3
1150</t>
  </si>
  <si>
    <t>zu Fuß</t>
  </si>
  <si>
    <t>Huttengasse</t>
  </si>
  <si>
    <t>Laurentiusplatz</t>
  </si>
  <si>
    <t>Verbindungsbahn</t>
  </si>
  <si>
    <t>Linie 10 = :X5</t>
  </si>
  <si>
    <t>Seidl’s Kaffee und Kuchen
Hietzinger Hauptstraße 92
1130</t>
  </si>
  <si>
    <t>Unter St. Veit</t>
  </si>
  <si>
    <t>U4</t>
  </si>
  <si>
    <t>Meidling Hauptstraße</t>
  </si>
  <si>
    <t xml:space="preserve">
</t>
  </si>
  <si>
    <t>U4, U3</t>
  </si>
  <si>
    <t>Enkplatz</t>
  </si>
  <si>
    <t>Gösser Stüberl
Simmeringer Hauptstr. 102
1110</t>
  </si>
  <si>
    <t>Hauptbahnhof</t>
  </si>
  <si>
    <t>Linie 11 = :11, :19, :26 (alle 6-7min)</t>
  </si>
  <si>
    <t>Cafe da Capo
Laxenburger Straße 65
1100</t>
  </si>
  <si>
    <t xml:space="preserve">      6, U6</t>
  </si>
  <si>
    <t>Alserstraße</t>
  </si>
  <si>
    <t>Linie 6 = :53, :59 (alle 6-7min)</t>
  </si>
  <si>
    <t>Cafe Lazarett
Lazarettgasse 30
1090</t>
  </si>
  <si>
    <t>Lazarettgasse</t>
  </si>
  <si>
    <t>Florianigasse</t>
  </si>
  <si>
    <t>Das Biero
Florianigasse 6
1080</t>
  </si>
  <si>
    <t>Schottenfeldgasse</t>
  </si>
  <si>
    <t>Erdgeschoss Bar
Schottenfeldgasse 95
1070</t>
  </si>
  <si>
    <t>zu Fuß oder 13A</t>
  </si>
  <si>
    <t>Gumpendorfer Straße</t>
  </si>
  <si>
    <t>13A bis Neubaugasse</t>
  </si>
  <si>
    <t xml:space="preserve">
Schlossgasse</t>
  </si>
  <si>
    <t>13A (Apollo Kino) bis Margaretenplatz = :40, :47 (alle 7min)</t>
  </si>
  <si>
    <t>Cafe Liquid
Schlossgasse26
1050</t>
  </si>
  <si>
    <t>Schlossgasse</t>
  </si>
  <si>
    <t>Heumühlgasse</t>
  </si>
  <si>
    <t>Zweitbester
Heumühlgasse 2
1040</t>
  </si>
  <si>
    <t>Kettenbrückengasse</t>
  </si>
  <si>
    <t>Wien Mitte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</si>
  <si>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</si>
  <si>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</si>
  <si>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</si>
  <si>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</si>
  <si>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</si>
  <si>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</si>
  <si>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</si>
  <si>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</si>
  <si>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---</t>
  </si>
  <si>
    <t>Eissalon Bar
Gumpendorfer Straße 47-49
1060</t>
  </si>
  <si>
    <t>The Red Lion Club
Löwengasse 6
1030</t>
  </si>
  <si>
    <t>Gravity Bar
Rechte Wienzeile 25-27</t>
  </si>
  <si>
    <t>Bar Pigalle
Praterstr. 9</t>
  </si>
  <si>
    <t>Breitenseer Biergartl
Huttengasse 1
1140</t>
  </si>
  <si>
    <t>Kate's Cafe Bar
Praterstern SH9
1020</t>
  </si>
  <si>
    <t xml:space="preserve">Radetzkystr. </t>
  </si>
  <si>
    <t>O oder zu Fuß</t>
  </si>
  <si>
    <t>Praterstern</t>
  </si>
  <si>
    <t>Parterstern</t>
  </si>
  <si>
    <t>U1</t>
  </si>
  <si>
    <t>Pfiff &amp; Co
Kärntner Str. 10
1010</t>
  </si>
  <si>
    <t>Stephansplatz</t>
  </si>
  <si>
    <t>Wiener Stadtbräu
Graben 29A (über Chattanooga)</t>
  </si>
  <si>
    <t xml:space="preserve">Ausgang Kärntner Str.
</t>
  </si>
  <si>
    <t>Cafe Movie
Musilplatz 9
1160</t>
  </si>
  <si>
    <t>Cafe Rondo Meidling
Meidlinger Hauptstr. 12-14
1120</t>
  </si>
  <si>
    <t>Maroltingerg.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</si>
</sst>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hh:mm&quot; Uhr&quot;;@"/>
  </numFmts>
  <fonts count="13" x14ac:knownFonts="1"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rgb="FF3F3F3F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b/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2" borderId="1" applyProtection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1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6" fillId="2" borderId="2" xfId="1" applyFont="1" applyBorder="1" applyAlignment="1" applyProtection="1">
      <alignment horizontal="center" vertical="center"/>
    </xf>
    <xf numFmtId="0" fontId="6" fillId="2" borderId="3" xfId="1" applyFont="1" applyBorder="1" applyAlignment="1" applyProtection="1">
      <alignment horizontal="center" vertical="center"/>
    </xf>
    <xf numFmtId="0" fontId="6" fillId="2" borderId="3" xfId="1" applyFont="1" applyBorder="1" applyAlignment="1" applyProtection="1">
      <alignment horizontal="center" vertical="center" wrapText="1"/>
    </xf>
    <xf numFmtId="0" fontId="6" fillId="2" borderId="4" xfId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 wrapText="1"/>
    </xf>
    <xf numFmtId="21" fontId="0" fillId="0" borderId="0" xfId="0" applyNumberFormat="1"/>
    <xf numFmtId="165" fontId="0" fillId="0" borderId="14" xfId="0" applyNumberFormat="1" applyFont="1" applyBorder="1" applyAlignment="1">
      <alignment horizontal="center" vertical="center" wrapText="1"/>
    </xf>
    <xf numFmtId="165" fontId="0" fillId="0" borderId="17" xfId="0" applyNumberFormat="1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 wrapText="1"/>
    </xf>
    <xf numFmtId="165" fontId="0" fillId="0" borderId="2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1" fontId="7" fillId="0" borderId="0" xfId="0" applyNumberFormat="1" applyFont="1"/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5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65" fontId="0" fillId="0" borderId="20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Excel Built-in Output" xfId="1" xr:uid="{00000000-0005-0000-0000-000006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tabSelected="1" zoomScaleNormal="100" workbookViewId="0">
      <pane ySplit="690" topLeftCell="A5" activePane="bottomLeft"/>
      <selection pane="bottomLeft" activeCell="I8" sqref="I8"/>
    </sheetView>
  </sheetViews>
  <sheetFormatPr baseColWidth="10" defaultColWidth="10.81640625" defaultRowHeight="14.5" x14ac:dyDescent="0.35"/>
  <cols>
    <col min="1" max="1" width="7" style="1" customWidth="1"/>
    <col min="2" max="2" width="26.81640625" style="2" customWidth="1"/>
    <col min="3" max="3" width="6.26953125" style="3" customWidth="1"/>
    <col min="4" max="5" width="9.81640625" style="4" customWidth="1"/>
    <col min="6" max="6" width="27.7265625" style="1" customWidth="1"/>
    <col min="7" max="7" width="13.1796875" style="1" customWidth="1"/>
    <col min="8" max="8" width="27.7265625" style="1" customWidth="1"/>
    <col min="9" max="9" width="9.08984375" style="3" customWidth="1"/>
    <col min="10" max="10" width="27.81640625" style="5" customWidth="1"/>
    <col min="11" max="11" width="22.453125" style="6" customWidth="1"/>
    <col min="12" max="1024" width="10.7265625" style="6"/>
  </cols>
  <sheetData>
    <row r="1" spans="1:13" s="9" customFormat="1" ht="20.25" customHeight="1" x14ac:dyDescent="0.3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9" t="s">
        <v>10</v>
      </c>
      <c r="L1" s="9" t="s">
        <v>11</v>
      </c>
    </row>
    <row r="2" spans="1:13" ht="40" customHeight="1" x14ac:dyDescent="0.35">
      <c r="A2" s="10">
        <v>23</v>
      </c>
      <c r="B2" s="11" t="s">
        <v>12</v>
      </c>
      <c r="C2" s="12">
        <v>3.4722222222222199E-3</v>
      </c>
      <c r="D2" s="13">
        <v>0.41666666666666702</v>
      </c>
      <c r="E2" s="13">
        <f t="shared" ref="E2:E23" si="0">D2+C2</f>
        <v>0.42013888888888923</v>
      </c>
      <c r="F2" s="11" t="s">
        <v>13</v>
      </c>
      <c r="G2" s="11" t="s">
        <v>14</v>
      </c>
      <c r="H2" s="11" t="s">
        <v>15</v>
      </c>
      <c r="I2" s="12">
        <v>3.8194444444444399E-2</v>
      </c>
      <c r="J2" s="11" t="s">
        <v>16</v>
      </c>
      <c r="K2" s="11"/>
      <c r="L2" s="10"/>
    </row>
    <row r="3" spans="1:13" ht="40" customHeight="1" x14ac:dyDescent="0.35">
      <c r="A3" s="10">
        <f t="shared" ref="A3:A24" si="1">A2-1</f>
        <v>22</v>
      </c>
      <c r="B3" s="11" t="s">
        <v>17</v>
      </c>
      <c r="C3" s="14">
        <v>6.9444444444444397E-3</v>
      </c>
      <c r="D3" s="13">
        <f t="shared" ref="D3:D24" si="2">E2+I2</f>
        <v>0.45833333333333365</v>
      </c>
      <c r="E3" s="13">
        <f t="shared" si="0"/>
        <v>0.46527777777777807</v>
      </c>
      <c r="F3" s="11" t="s">
        <v>18</v>
      </c>
      <c r="G3" s="10" t="s">
        <v>19</v>
      </c>
      <c r="H3" s="11" t="s">
        <v>20</v>
      </c>
      <c r="I3" s="12">
        <v>3.4722222222222199E-3</v>
      </c>
      <c r="J3" s="15" t="s">
        <v>21</v>
      </c>
      <c r="K3" s="11"/>
      <c r="L3" s="10"/>
    </row>
    <row r="4" spans="1:13" ht="40" customHeight="1" x14ac:dyDescent="0.35">
      <c r="A4" s="10">
        <f t="shared" si="1"/>
        <v>21</v>
      </c>
      <c r="B4" s="11" t="s">
        <v>22</v>
      </c>
      <c r="C4" s="14">
        <v>6.9444444444444397E-3</v>
      </c>
      <c r="D4" s="13">
        <f t="shared" si="2"/>
        <v>0.46875000000000028</v>
      </c>
      <c r="E4" s="13">
        <f t="shared" si="0"/>
        <v>0.4756944444444447</v>
      </c>
      <c r="F4" s="10" t="s">
        <v>20</v>
      </c>
      <c r="G4" s="11" t="s">
        <v>23</v>
      </c>
      <c r="H4" s="10" t="s">
        <v>24</v>
      </c>
      <c r="I4" s="12">
        <v>1.7361111111111101E-2</v>
      </c>
      <c r="J4" s="11" t="s">
        <v>25</v>
      </c>
      <c r="K4" s="11"/>
      <c r="L4" s="10"/>
      <c r="M4" s="16"/>
    </row>
    <row r="5" spans="1:13" ht="40" customHeight="1" x14ac:dyDescent="0.35">
      <c r="A5" s="10">
        <f t="shared" si="1"/>
        <v>20</v>
      </c>
      <c r="B5" s="11" t="s">
        <v>26</v>
      </c>
      <c r="C5" s="14">
        <v>6.9444444444444397E-3</v>
      </c>
      <c r="D5" s="13">
        <f t="shared" si="2"/>
        <v>0.4930555555555558</v>
      </c>
      <c r="E5" s="13">
        <f t="shared" si="0"/>
        <v>0.50000000000000022</v>
      </c>
      <c r="F5" s="10" t="s">
        <v>27</v>
      </c>
      <c r="G5" s="11" t="s">
        <v>28</v>
      </c>
      <c r="H5" s="10" t="s">
        <v>29</v>
      </c>
      <c r="I5" s="12">
        <v>1.38888888888889E-2</v>
      </c>
      <c r="J5" s="11" t="s">
        <v>30</v>
      </c>
      <c r="K5" s="11"/>
      <c r="L5" s="10"/>
    </row>
    <row r="6" spans="1:13" ht="40" customHeight="1" x14ac:dyDescent="0.35">
      <c r="A6" s="10">
        <f t="shared" si="1"/>
        <v>19</v>
      </c>
      <c r="B6" s="11" t="s">
        <v>31</v>
      </c>
      <c r="C6" s="14">
        <v>1.0416666666666701E-2</v>
      </c>
      <c r="D6" s="13">
        <f t="shared" si="2"/>
        <v>0.51388888888888917</v>
      </c>
      <c r="E6" s="13">
        <f t="shared" si="0"/>
        <v>0.52430555555555591</v>
      </c>
      <c r="F6" s="10" t="s">
        <v>29</v>
      </c>
      <c r="G6" s="11" t="s">
        <v>32</v>
      </c>
      <c r="H6" s="11" t="s">
        <v>33</v>
      </c>
      <c r="I6" s="12">
        <v>6.9444444444444397E-3</v>
      </c>
      <c r="J6" s="11" t="s">
        <v>34</v>
      </c>
      <c r="K6" s="11"/>
      <c r="L6" s="10"/>
    </row>
    <row r="7" spans="1:13" ht="40" customHeight="1" x14ac:dyDescent="0.35">
      <c r="A7" s="10">
        <f t="shared" si="1"/>
        <v>18</v>
      </c>
      <c r="B7" s="11" t="s">
        <v>35</v>
      </c>
      <c r="C7" s="14">
        <v>1.0416666666666701E-2</v>
      </c>
      <c r="D7" s="13">
        <f t="shared" si="2"/>
        <v>0.53125000000000033</v>
      </c>
      <c r="E7" s="13">
        <f t="shared" si="0"/>
        <v>0.54166666666666707</v>
      </c>
      <c r="F7" s="11" t="s">
        <v>33</v>
      </c>
      <c r="G7" s="10" t="s">
        <v>36</v>
      </c>
      <c r="H7" s="10" t="s">
        <v>37</v>
      </c>
      <c r="I7" s="12">
        <v>1.38888888888889E-2</v>
      </c>
      <c r="J7" s="11" t="s">
        <v>38</v>
      </c>
      <c r="K7" s="11"/>
      <c r="L7" s="10"/>
    </row>
    <row r="8" spans="1:13" ht="40" customHeight="1" x14ac:dyDescent="0.35">
      <c r="A8" s="10">
        <f t="shared" si="1"/>
        <v>17</v>
      </c>
      <c r="B8" s="11" t="s">
        <v>39</v>
      </c>
      <c r="C8" s="14">
        <v>1.0416666666666701E-2</v>
      </c>
      <c r="D8" s="13">
        <f t="shared" si="2"/>
        <v>0.55555555555555602</v>
      </c>
      <c r="E8" s="13">
        <f t="shared" si="0"/>
        <v>0.56597222222222276</v>
      </c>
      <c r="F8" s="10" t="s">
        <v>40</v>
      </c>
      <c r="G8" s="11">
        <v>10</v>
      </c>
      <c r="H8" s="11" t="s">
        <v>107</v>
      </c>
      <c r="I8" s="12">
        <v>1.0416666666666701E-2</v>
      </c>
      <c r="J8" s="11" t="s">
        <v>41</v>
      </c>
      <c r="K8" s="11"/>
      <c r="L8" s="10"/>
    </row>
    <row r="9" spans="1:13" ht="40" customHeight="1" x14ac:dyDescent="0.35">
      <c r="A9" s="10">
        <f t="shared" si="1"/>
        <v>16</v>
      </c>
      <c r="B9" s="11" t="s">
        <v>105</v>
      </c>
      <c r="C9" s="14">
        <v>1.0416666666666701E-2</v>
      </c>
      <c r="D9" s="13">
        <f t="shared" si="2"/>
        <v>0.57638888888888951</v>
      </c>
      <c r="E9" s="13">
        <f t="shared" si="0"/>
        <v>0.58680555555555625</v>
      </c>
      <c r="F9" s="15" t="s">
        <v>107</v>
      </c>
      <c r="G9" s="11" t="s">
        <v>42</v>
      </c>
      <c r="H9" s="11" t="s">
        <v>43</v>
      </c>
      <c r="I9" s="12">
        <v>1.0416666666666701E-2</v>
      </c>
      <c r="J9" s="15" t="s">
        <v>54</v>
      </c>
      <c r="K9" s="11"/>
      <c r="L9" s="10"/>
    </row>
    <row r="10" spans="1:13" ht="40" customHeight="1" x14ac:dyDescent="0.35">
      <c r="A10" s="10">
        <f t="shared" si="1"/>
        <v>15</v>
      </c>
      <c r="B10" s="11" t="s">
        <v>44</v>
      </c>
      <c r="C10" s="14">
        <v>1.0416666666666701E-2</v>
      </c>
      <c r="D10" s="13">
        <f t="shared" si="2"/>
        <v>0.59722222222222299</v>
      </c>
      <c r="E10" s="13">
        <f t="shared" si="0"/>
        <v>0.60763888888888973</v>
      </c>
      <c r="F10" s="10" t="s">
        <v>43</v>
      </c>
      <c r="G10" s="11" t="s">
        <v>45</v>
      </c>
      <c r="H10" s="11" t="s">
        <v>46</v>
      </c>
      <c r="I10" s="12">
        <v>6.9444444444444397E-3</v>
      </c>
      <c r="J10" s="15" t="s">
        <v>54</v>
      </c>
      <c r="K10" s="11"/>
      <c r="L10" s="10"/>
    </row>
    <row r="11" spans="1:13" ht="40" customHeight="1" x14ac:dyDescent="0.35">
      <c r="A11" s="10">
        <f t="shared" si="1"/>
        <v>14</v>
      </c>
      <c r="B11" s="11" t="s">
        <v>94</v>
      </c>
      <c r="C11" s="14">
        <v>1.0416666666666701E-2</v>
      </c>
      <c r="D11" s="13">
        <f t="shared" si="2"/>
        <v>0.61458333333333415</v>
      </c>
      <c r="E11" s="13">
        <f t="shared" si="0"/>
        <v>0.62500000000000089</v>
      </c>
      <c r="F11" s="11" t="s">
        <v>47</v>
      </c>
      <c r="G11" s="10">
        <v>10</v>
      </c>
      <c r="H11" s="11" t="s">
        <v>48</v>
      </c>
      <c r="I11" s="12">
        <v>1.7361111111111101E-2</v>
      </c>
      <c r="J11" s="11" t="s">
        <v>49</v>
      </c>
      <c r="K11" s="11"/>
      <c r="L11" s="10"/>
    </row>
    <row r="12" spans="1:13" ht="40" customHeight="1" x14ac:dyDescent="0.35">
      <c r="A12" s="10">
        <f t="shared" si="1"/>
        <v>13</v>
      </c>
      <c r="B12" s="11" t="s">
        <v>50</v>
      </c>
      <c r="C12" s="14">
        <v>1.0416666666666701E-2</v>
      </c>
      <c r="D12" s="13">
        <f t="shared" si="2"/>
        <v>0.64236111111111194</v>
      </c>
      <c r="E12" s="13">
        <f t="shared" si="0"/>
        <v>0.65277777777777868</v>
      </c>
      <c r="F12" s="10" t="s">
        <v>51</v>
      </c>
      <c r="G12" s="10" t="s">
        <v>52</v>
      </c>
      <c r="H12" s="11" t="s">
        <v>53</v>
      </c>
      <c r="I12" s="12">
        <v>1.7361111111111101E-2</v>
      </c>
      <c r="J12" s="11" t="s">
        <v>54</v>
      </c>
      <c r="K12" s="11"/>
      <c r="L12" s="10"/>
    </row>
    <row r="13" spans="1:13" ht="40" customHeight="1" x14ac:dyDescent="0.35">
      <c r="A13" s="10">
        <f t="shared" si="1"/>
        <v>12</v>
      </c>
      <c r="B13" s="11" t="s">
        <v>106</v>
      </c>
      <c r="C13" s="14">
        <v>1.0416666666666701E-2</v>
      </c>
      <c r="D13" s="13">
        <f t="shared" si="2"/>
        <v>0.67013888888888973</v>
      </c>
      <c r="E13" s="13">
        <f t="shared" si="0"/>
        <v>0.68055555555555647</v>
      </c>
      <c r="F13" s="11" t="s">
        <v>53</v>
      </c>
      <c r="G13" s="11" t="s">
        <v>55</v>
      </c>
      <c r="H13" s="11" t="s">
        <v>56</v>
      </c>
      <c r="I13" s="12">
        <v>2.4305555555555601E-2</v>
      </c>
      <c r="J13" s="15" t="s">
        <v>54</v>
      </c>
      <c r="K13" s="11"/>
      <c r="L13" s="10"/>
    </row>
    <row r="14" spans="1:13" ht="40" customHeight="1" x14ac:dyDescent="0.35">
      <c r="A14" s="10">
        <f t="shared" si="1"/>
        <v>11</v>
      </c>
      <c r="B14" s="11" t="s">
        <v>57</v>
      </c>
      <c r="C14" s="14">
        <v>1.0416666666666701E-2</v>
      </c>
      <c r="D14" s="13">
        <f t="shared" si="2"/>
        <v>0.70486111111111205</v>
      </c>
      <c r="E14" s="13">
        <f t="shared" si="0"/>
        <v>0.71527777777777879</v>
      </c>
      <c r="F14" s="11" t="s">
        <v>56</v>
      </c>
      <c r="G14" s="17">
        <v>11</v>
      </c>
      <c r="H14" s="10" t="s">
        <v>58</v>
      </c>
      <c r="I14" s="12">
        <v>1.7361111111111101E-2</v>
      </c>
      <c r="J14" s="11" t="s">
        <v>59</v>
      </c>
      <c r="K14" s="11"/>
      <c r="L14" s="10"/>
    </row>
    <row r="15" spans="1:13" ht="40" customHeight="1" x14ac:dyDescent="0.35">
      <c r="A15" s="10">
        <f t="shared" si="1"/>
        <v>10</v>
      </c>
      <c r="B15" s="11" t="s">
        <v>60</v>
      </c>
      <c r="C15" s="14">
        <v>1.0416666666666701E-2</v>
      </c>
      <c r="D15" s="13">
        <f t="shared" si="2"/>
        <v>0.73263888888888984</v>
      </c>
      <c r="E15" s="13">
        <f t="shared" si="0"/>
        <v>0.74305555555555658</v>
      </c>
      <c r="F15" s="10" t="s">
        <v>58</v>
      </c>
      <c r="G15" s="11" t="s">
        <v>61</v>
      </c>
      <c r="H15" s="11" t="s">
        <v>62</v>
      </c>
      <c r="I15" s="12">
        <v>2.4305555555555601E-2</v>
      </c>
      <c r="J15" s="11" t="s">
        <v>63</v>
      </c>
      <c r="K15" s="11"/>
      <c r="L15" s="10"/>
    </row>
    <row r="16" spans="1:13" ht="40" customHeight="1" x14ac:dyDescent="0.35">
      <c r="A16" s="10">
        <f t="shared" si="1"/>
        <v>9</v>
      </c>
      <c r="B16" s="11" t="s">
        <v>64</v>
      </c>
      <c r="C16" s="14">
        <v>1.38888888888889E-2</v>
      </c>
      <c r="D16" s="13">
        <f t="shared" si="2"/>
        <v>0.76736111111111216</v>
      </c>
      <c r="E16" s="13">
        <f t="shared" si="0"/>
        <v>0.78125000000000111</v>
      </c>
      <c r="F16" s="11" t="s">
        <v>65</v>
      </c>
      <c r="G16" s="10" t="s">
        <v>45</v>
      </c>
      <c r="H16" s="10" t="s">
        <v>66</v>
      </c>
      <c r="I16" s="12">
        <v>6.9444444444444397E-3</v>
      </c>
      <c r="J16" s="15" t="s">
        <v>54</v>
      </c>
      <c r="K16" s="11" t="s">
        <v>54</v>
      </c>
      <c r="L16" s="10"/>
    </row>
    <row r="17" spans="1:12" ht="44.25" customHeight="1" x14ac:dyDescent="0.35">
      <c r="A17" s="10">
        <f t="shared" si="1"/>
        <v>8</v>
      </c>
      <c r="B17" s="11" t="s">
        <v>67</v>
      </c>
      <c r="C17" s="14">
        <v>1.38888888888889E-2</v>
      </c>
      <c r="D17" s="13">
        <f t="shared" si="2"/>
        <v>0.78819444444444553</v>
      </c>
      <c r="E17" s="13">
        <f t="shared" si="0"/>
        <v>0.80208333333333448</v>
      </c>
      <c r="F17" s="10" t="s">
        <v>66</v>
      </c>
      <c r="G17" s="10" t="s">
        <v>45</v>
      </c>
      <c r="H17" s="11" t="s">
        <v>68</v>
      </c>
      <c r="I17" s="12">
        <v>6.9444444444444397E-3</v>
      </c>
      <c r="J17" s="15" t="s">
        <v>54</v>
      </c>
      <c r="K17" s="11" t="s">
        <v>54</v>
      </c>
      <c r="L17" s="10"/>
    </row>
    <row r="18" spans="1:12" ht="44.25" customHeight="1" x14ac:dyDescent="0.35">
      <c r="A18" s="10">
        <f t="shared" si="1"/>
        <v>7</v>
      </c>
      <c r="B18" s="11" t="s">
        <v>69</v>
      </c>
      <c r="C18" s="14">
        <v>1.38888888888889E-2</v>
      </c>
      <c r="D18" s="13">
        <f t="shared" si="2"/>
        <v>0.8090277777777789</v>
      </c>
      <c r="E18" s="13">
        <f t="shared" si="0"/>
        <v>0.82291666666666785</v>
      </c>
      <c r="F18" s="11" t="s">
        <v>68</v>
      </c>
      <c r="G18" s="10" t="s">
        <v>70</v>
      </c>
      <c r="H18" s="11" t="s">
        <v>71</v>
      </c>
      <c r="I18" s="12">
        <v>1.7361111111111101E-2</v>
      </c>
      <c r="J18" s="11" t="s">
        <v>72</v>
      </c>
      <c r="K18" s="11"/>
      <c r="L18" s="10"/>
    </row>
    <row r="19" spans="1:12" ht="44.25" customHeight="1" x14ac:dyDescent="0.35">
      <c r="A19" s="10">
        <f t="shared" si="1"/>
        <v>6</v>
      </c>
      <c r="B19" s="11" t="s">
        <v>90</v>
      </c>
      <c r="C19" s="14">
        <v>1.38888888888889E-2</v>
      </c>
      <c r="D19" s="13">
        <f t="shared" si="2"/>
        <v>0.8402777777777789</v>
      </c>
      <c r="E19" s="13">
        <f t="shared" si="0"/>
        <v>0.85416666666666785</v>
      </c>
      <c r="F19" s="11" t="s">
        <v>71</v>
      </c>
      <c r="G19" s="10" t="s">
        <v>70</v>
      </c>
      <c r="H19" s="11" t="s">
        <v>73</v>
      </c>
      <c r="I19" s="12">
        <v>1.0416666666666701E-2</v>
      </c>
      <c r="J19" s="11" t="s">
        <v>74</v>
      </c>
      <c r="K19" s="11"/>
      <c r="L19" s="10"/>
    </row>
    <row r="20" spans="1:12" ht="44.25" customHeight="1" x14ac:dyDescent="0.35">
      <c r="A20" s="10">
        <f t="shared" si="1"/>
        <v>5</v>
      </c>
      <c r="B20" s="11" t="s">
        <v>75</v>
      </c>
      <c r="C20" s="14">
        <v>1.38888888888889E-2</v>
      </c>
      <c r="D20" s="13">
        <f t="shared" si="2"/>
        <v>0.86458333333333459</v>
      </c>
      <c r="E20" s="13">
        <f t="shared" si="0"/>
        <v>0.87847222222222354</v>
      </c>
      <c r="F20" s="11" t="s">
        <v>76</v>
      </c>
      <c r="G20" s="10" t="s">
        <v>45</v>
      </c>
      <c r="H20" s="10" t="s">
        <v>77</v>
      </c>
      <c r="I20" s="12">
        <v>6.9444444444444397E-3</v>
      </c>
      <c r="J20" s="15" t="s">
        <v>54</v>
      </c>
      <c r="K20" s="11"/>
      <c r="L20" s="10"/>
    </row>
    <row r="21" spans="1:12" ht="44.25" customHeight="1" x14ac:dyDescent="0.35">
      <c r="A21" s="10">
        <f t="shared" si="1"/>
        <v>4</v>
      </c>
      <c r="B21" s="11" t="s">
        <v>78</v>
      </c>
      <c r="C21" s="14">
        <v>1.38888888888889E-2</v>
      </c>
      <c r="D21" s="13">
        <f t="shared" si="2"/>
        <v>0.88541666666666796</v>
      </c>
      <c r="E21" s="13">
        <f t="shared" si="0"/>
        <v>0.89930555555555691</v>
      </c>
      <c r="F21" s="10" t="s">
        <v>79</v>
      </c>
      <c r="G21" s="11" t="s">
        <v>52</v>
      </c>
      <c r="H21" s="11" t="s">
        <v>80</v>
      </c>
      <c r="I21" s="12">
        <v>2.0833333333333301E-2</v>
      </c>
      <c r="J21" s="15" t="s">
        <v>54</v>
      </c>
      <c r="K21" s="11" t="s">
        <v>92</v>
      </c>
      <c r="L21" s="10"/>
    </row>
    <row r="22" spans="1:12" ht="44.25" customHeight="1" x14ac:dyDescent="0.35">
      <c r="A22" s="10">
        <f t="shared" si="1"/>
        <v>3</v>
      </c>
      <c r="B22" s="11" t="s">
        <v>91</v>
      </c>
      <c r="C22" s="14">
        <v>1.38888888888889E-2</v>
      </c>
      <c r="D22" s="13">
        <f t="shared" si="2"/>
        <v>0.92013888888889017</v>
      </c>
      <c r="E22" s="13">
        <f t="shared" si="0"/>
        <v>0.93402777777777912</v>
      </c>
      <c r="F22" s="11" t="s">
        <v>96</v>
      </c>
      <c r="G22" s="10" t="s">
        <v>97</v>
      </c>
      <c r="H22" s="10" t="s">
        <v>98</v>
      </c>
      <c r="I22" s="12">
        <v>6.9444444444444441E-3</v>
      </c>
      <c r="J22" s="15" t="s">
        <v>54</v>
      </c>
      <c r="K22" s="11"/>
      <c r="L22" s="10"/>
    </row>
    <row r="23" spans="1:12" ht="44.25" customHeight="1" x14ac:dyDescent="0.35">
      <c r="A23" s="10">
        <f t="shared" si="1"/>
        <v>2</v>
      </c>
      <c r="B23" s="11" t="s">
        <v>95</v>
      </c>
      <c r="C23" s="14">
        <v>1.38888888888889E-2</v>
      </c>
      <c r="D23" s="13">
        <f t="shared" si="2"/>
        <v>0.94097222222222354</v>
      </c>
      <c r="E23" s="13">
        <f t="shared" si="0"/>
        <v>0.95486111111111249</v>
      </c>
      <c r="F23" s="17" t="s">
        <v>99</v>
      </c>
      <c r="G23" s="10" t="s">
        <v>100</v>
      </c>
      <c r="H23" s="10" t="s">
        <v>102</v>
      </c>
      <c r="I23" s="12">
        <v>1.0416666666666666E-2</v>
      </c>
      <c r="J23" s="15" t="s">
        <v>104</v>
      </c>
      <c r="K23" s="15" t="s">
        <v>93</v>
      </c>
      <c r="L23" s="10"/>
    </row>
    <row r="24" spans="1:12" ht="44.25" customHeight="1" x14ac:dyDescent="0.35">
      <c r="A24" s="10">
        <f t="shared" si="1"/>
        <v>1</v>
      </c>
      <c r="B24" s="11" t="s">
        <v>101</v>
      </c>
      <c r="C24" s="14">
        <v>1.38888888888889E-2</v>
      </c>
      <c r="D24" s="13">
        <f t="shared" si="2"/>
        <v>0.96527777777777912</v>
      </c>
      <c r="E24" s="13"/>
      <c r="F24" s="10" t="s">
        <v>81</v>
      </c>
      <c r="G24" s="18"/>
      <c r="H24" s="18"/>
      <c r="I24" s="12"/>
      <c r="J24" s="15" t="s">
        <v>54</v>
      </c>
      <c r="K24" s="11" t="s">
        <v>103</v>
      </c>
      <c r="L24" s="10"/>
    </row>
    <row r="25" spans="1:12" x14ac:dyDescent="0.35">
      <c r="A25" s="18"/>
      <c r="B25" s="94" t="s">
        <v>82</v>
      </c>
      <c r="C25" s="95">
        <f>SUM(C2:C24)</f>
        <v>0.2534722222222226</v>
      </c>
      <c r="D25" s="94"/>
      <c r="E25" s="94"/>
      <c r="F25" s="96"/>
      <c r="G25" s="96"/>
      <c r="H25" s="96" t="s">
        <v>83</v>
      </c>
      <c r="I25" s="95">
        <f>SUM(I2:I24)</f>
        <v>0.30902777777777779</v>
      </c>
      <c r="J25" s="10"/>
    </row>
  </sheetData>
  <pageMargins left="0.70833333333333304" right="0.70833333333333304" top="0.78749999999999998" bottom="0.78749999999999998" header="0.51180555555555496" footer="0.51180555555555496"/>
  <pageSetup paperSize="8" scale="74"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58" zoomScaleNormal="100" workbookViewId="0">
      <selection activeCell="C66" sqref="C66"/>
    </sheetView>
  </sheetViews>
  <sheetFormatPr baseColWidth="10" defaultColWidth="10.81640625" defaultRowHeight="14.5" x14ac:dyDescent="0.35"/>
  <cols>
    <col min="1" max="1" width="3" style="19" customWidth="1"/>
    <col min="2" max="2" width="23.6328125" style="20" customWidth="1"/>
    <col min="3" max="3" width="9.90625" style="21" customWidth="1"/>
    <col min="4" max="4" width="10.1796875" style="22" customWidth="1"/>
    <col min="5" max="5" width="34.81640625" style="23" customWidth="1"/>
    <col min="6" max="6" width="9.26953125" customWidth="1"/>
  </cols>
  <sheetData>
    <row r="1" spans="1:8" s="28" customFormat="1" x14ac:dyDescent="0.35">
      <c r="A1" s="24" t="s">
        <v>84</v>
      </c>
      <c r="B1" s="25" t="s">
        <v>1</v>
      </c>
      <c r="C1" s="26" t="s">
        <v>85</v>
      </c>
      <c r="D1" s="26" t="s">
        <v>86</v>
      </c>
      <c r="E1" s="26" t="s">
        <v>87</v>
      </c>
      <c r="F1" s="27" t="s">
        <v>88</v>
      </c>
    </row>
    <row r="2" spans="1:8" ht="22.4" customHeight="1" x14ac:dyDescent="0.35">
      <c r="A2" s="76">
        <v>23</v>
      </c>
      <c r="B2" s="77" t="str">
        <f>Zeitplan!B2</f>
        <v>Padeldome Sportsbar
Anton_BaumgartnerStr. 40
1230</v>
      </c>
      <c r="C2" s="29">
        <f>Zeitplan!$D$2</f>
        <v>0.41666666666666702</v>
      </c>
      <c r="D2" s="78"/>
      <c r="E2" s="79"/>
      <c r="F2" s="80"/>
    </row>
    <row r="3" spans="1:8" ht="22.4" customHeight="1" x14ac:dyDescent="0.35">
      <c r="A3" s="76"/>
      <c r="B3" s="77"/>
      <c r="C3" s="29" t="s">
        <v>89</v>
      </c>
      <c r="D3" s="78"/>
      <c r="E3" s="78"/>
      <c r="F3" s="80"/>
    </row>
    <row r="4" spans="1:8" ht="22.4" customHeight="1" x14ac:dyDescent="0.35">
      <c r="A4" s="76"/>
      <c r="B4" s="77"/>
      <c r="C4" s="29">
        <f>Zeitplan!$E$2</f>
        <v>0.42013888888888923</v>
      </c>
      <c r="D4" s="78"/>
      <c r="E4" s="78"/>
      <c r="F4" s="80"/>
    </row>
    <row r="5" spans="1:8" ht="22.4" customHeight="1" x14ac:dyDescent="0.35">
      <c r="A5" s="81">
        <f>A2-1</f>
        <v>22</v>
      </c>
      <c r="B5" s="82" t="str">
        <f>Zeitplan!B3</f>
        <v>Cafe Stress
Ullreichgassee 13
1220</v>
      </c>
      <c r="C5" s="29">
        <f>Zeitplan!$D$3</f>
        <v>0.45833333333333365</v>
      </c>
      <c r="D5" s="83"/>
      <c r="E5" s="84"/>
      <c r="F5" s="85"/>
    </row>
    <row r="6" spans="1:8" ht="22.4" customHeight="1" x14ac:dyDescent="0.35">
      <c r="A6" s="81"/>
      <c r="B6" s="82"/>
      <c r="C6" s="29" t="s">
        <v>89</v>
      </c>
      <c r="D6" s="83"/>
      <c r="E6" s="83"/>
      <c r="F6" s="85"/>
    </row>
    <row r="7" spans="1:8" ht="22.4" customHeight="1" x14ac:dyDescent="0.35">
      <c r="A7" s="81"/>
      <c r="B7" s="82"/>
      <c r="C7" s="29">
        <f>Zeitplan!$E$3</f>
        <v>0.46527777777777807</v>
      </c>
      <c r="D7" s="83"/>
      <c r="E7" s="83"/>
      <c r="F7" s="85"/>
    </row>
    <row r="8" spans="1:8" ht="22.4" customHeight="1" x14ac:dyDescent="0.35">
      <c r="A8" s="81">
        <f>A5-1</f>
        <v>21</v>
      </c>
      <c r="B8" s="82" t="str">
        <f>Zeitplan!B4</f>
        <v>Restaurant Schabernack
Leopoldauer Platz 90
1210</v>
      </c>
      <c r="C8" s="29">
        <f>Zeitplan!$D$4</f>
        <v>0.46875000000000028</v>
      </c>
      <c r="D8" s="83"/>
      <c r="E8" s="84"/>
      <c r="F8" s="85"/>
      <c r="H8" s="30"/>
    </row>
    <row r="9" spans="1:8" ht="22.4" customHeight="1" x14ac:dyDescent="0.35">
      <c r="A9" s="81"/>
      <c r="B9" s="82"/>
      <c r="C9" s="29" t="s">
        <v>89</v>
      </c>
      <c r="D9" s="83"/>
      <c r="E9" s="83"/>
      <c r="F9" s="85"/>
      <c r="H9" s="30"/>
    </row>
    <row r="10" spans="1:8" ht="22.4" customHeight="1" x14ac:dyDescent="0.35">
      <c r="A10" s="81"/>
      <c r="B10" s="82"/>
      <c r="C10" s="29">
        <f>Zeitplan!$E$4</f>
        <v>0.4756944444444447</v>
      </c>
      <c r="D10" s="83"/>
      <c r="E10" s="83"/>
      <c r="F10" s="85"/>
      <c r="H10" s="30"/>
    </row>
    <row r="11" spans="1:8" ht="22.4" customHeight="1" x14ac:dyDescent="0.35">
      <c r="A11" s="81">
        <f>A8-1</f>
        <v>20</v>
      </c>
      <c r="B11" s="82" t="str">
        <f>Zeitplan!B5</f>
        <v>Cafe &amp;Restaurant Coretto
Forsthausgasse 5
1200</v>
      </c>
      <c r="C11" s="29">
        <f>Zeitplan!$D$5</f>
        <v>0.4930555555555558</v>
      </c>
      <c r="D11" s="83"/>
      <c r="E11" s="84"/>
      <c r="F11" s="85"/>
    </row>
    <row r="12" spans="1:8" ht="22.4" customHeight="1" x14ac:dyDescent="0.35">
      <c r="A12" s="81"/>
      <c r="B12" s="82"/>
      <c r="C12" s="29" t="s">
        <v>89</v>
      </c>
      <c r="D12" s="83"/>
      <c r="E12" s="83"/>
      <c r="F12" s="85"/>
    </row>
    <row r="13" spans="1:8" ht="22.4" customHeight="1" x14ac:dyDescent="0.35">
      <c r="A13" s="81"/>
      <c r="B13" s="82"/>
      <c r="C13" s="29">
        <f>Zeitplan!$E$5</f>
        <v>0.50000000000000022</v>
      </c>
      <c r="D13" s="83"/>
      <c r="E13" s="83"/>
      <c r="F13" s="85"/>
    </row>
    <row r="14" spans="1:8" ht="22.4" customHeight="1" x14ac:dyDescent="0.35">
      <c r="A14" s="71">
        <f>A11-1</f>
        <v>19</v>
      </c>
      <c r="B14" s="86" t="str">
        <f>Zeitplan!B6</f>
        <v>Zum alten Nussbaum
Billrothstraße 79
1190</v>
      </c>
      <c r="C14" s="31">
        <f>Zeitplan!$D$6</f>
        <v>0.51388888888888917</v>
      </c>
      <c r="D14" s="73"/>
      <c r="E14" s="74"/>
      <c r="F14" s="87"/>
    </row>
    <row r="15" spans="1:8" ht="22.4" customHeight="1" x14ac:dyDescent="0.35">
      <c r="A15" s="71"/>
      <c r="B15" s="86"/>
      <c r="C15" s="29" t="s">
        <v>89</v>
      </c>
      <c r="D15" s="73"/>
      <c r="E15" s="73"/>
      <c r="F15" s="87"/>
    </row>
    <row r="16" spans="1:8" ht="22.4" customHeight="1" x14ac:dyDescent="0.35">
      <c r="A16" s="71"/>
      <c r="B16" s="86"/>
      <c r="C16" s="32">
        <f>Zeitplan!$E$6</f>
        <v>0.52430555555555591</v>
      </c>
      <c r="D16" s="73"/>
      <c r="E16" s="73"/>
      <c r="F16" s="87"/>
    </row>
    <row r="17" spans="1:6" ht="23.15" customHeight="1" x14ac:dyDescent="0.35">
      <c r="A17" s="88"/>
      <c r="B17" s="88"/>
      <c r="C17" s="88"/>
      <c r="D17" s="88"/>
      <c r="E17" s="88"/>
    </row>
    <row r="18" spans="1:6" x14ac:dyDescent="0.35">
      <c r="A18" s="24" t="s">
        <v>84</v>
      </c>
      <c r="B18" s="25" t="s">
        <v>1</v>
      </c>
      <c r="C18" s="26" t="s">
        <v>85</v>
      </c>
      <c r="D18" s="26" t="s">
        <v>86</v>
      </c>
      <c r="E18" s="26" t="s">
        <v>87</v>
      </c>
      <c r="F18" s="27" t="s">
        <v>88</v>
      </c>
    </row>
    <row r="19" spans="1:6" ht="22.4" customHeight="1" x14ac:dyDescent="0.35">
      <c r="A19" s="76">
        <f>A14-1</f>
        <v>18</v>
      </c>
      <c r="B19" s="77" t="str">
        <f>Zeitplan!B7</f>
        <v>Zum gemütlichen Weinhauser
Gentzgasse 125
1180</v>
      </c>
      <c r="C19" s="29">
        <f>Zeitplan!$D$7</f>
        <v>0.53125000000000033</v>
      </c>
      <c r="D19" s="78"/>
      <c r="E19" s="79"/>
      <c r="F19" s="80"/>
    </row>
    <row r="20" spans="1:6" ht="22.4" customHeight="1" x14ac:dyDescent="0.35">
      <c r="A20" s="76"/>
      <c r="B20" s="77"/>
      <c r="C20" s="29" t="s">
        <v>89</v>
      </c>
      <c r="D20" s="78"/>
      <c r="E20" s="78"/>
      <c r="F20" s="80"/>
    </row>
    <row r="21" spans="1:6" ht="22.4" customHeight="1" x14ac:dyDescent="0.35">
      <c r="A21" s="76"/>
      <c r="B21" s="77"/>
      <c r="C21" s="29">
        <f>Zeitplan!$E$7</f>
        <v>0.54166666666666707</v>
      </c>
      <c r="D21" s="78"/>
      <c r="E21" s="78"/>
      <c r="F21" s="80"/>
    </row>
    <row r="22" spans="1:6" ht="22.4" customHeight="1" x14ac:dyDescent="0.35">
      <c r="A22" s="81">
        <f>A19-1</f>
        <v>17</v>
      </c>
      <c r="B22" s="90" t="str">
        <f>Zeitplan!B8</f>
        <v>Cafe Pub Weinhold
HernalserHauptstraße 210
1170</v>
      </c>
      <c r="C22" s="29">
        <f>Zeitplan!$D$8</f>
        <v>0.55555555555555602</v>
      </c>
      <c r="D22" s="83"/>
      <c r="E22" s="84"/>
      <c r="F22" s="85"/>
    </row>
    <row r="23" spans="1:6" ht="22.4" customHeight="1" x14ac:dyDescent="0.35">
      <c r="A23" s="81"/>
      <c r="B23" s="90"/>
      <c r="C23" s="29" t="s">
        <v>89</v>
      </c>
      <c r="D23" s="83"/>
      <c r="E23" s="83"/>
      <c r="F23" s="85"/>
    </row>
    <row r="24" spans="1:6" ht="22.4" customHeight="1" x14ac:dyDescent="0.35">
      <c r="A24" s="81"/>
      <c r="B24" s="90"/>
      <c r="C24" s="29">
        <f>Zeitplan!$E$8</f>
        <v>0.56597222222222276</v>
      </c>
      <c r="D24" s="83"/>
      <c r="E24" s="83"/>
      <c r="F24" s="85"/>
    </row>
    <row r="25" spans="1:6" ht="22.4" customHeight="1" x14ac:dyDescent="0.35">
      <c r="A25" s="81">
        <f>A22-1</f>
        <v>16</v>
      </c>
      <c r="B25" s="82" t="str">
        <f>Zeitplan!B9</f>
        <v>Cafe Movie
Musilplatz 9
1160</v>
      </c>
      <c r="C25" s="29">
        <f>Zeitplan!$D$9</f>
        <v>0.57638888888888951</v>
      </c>
      <c r="D25" s="83"/>
      <c r="E25" s="84"/>
      <c r="F25" s="85"/>
    </row>
    <row r="26" spans="1:6" ht="22.4" customHeight="1" x14ac:dyDescent="0.35">
      <c r="A26" s="81"/>
      <c r="B26" s="82"/>
      <c r="C26" s="29" t="s">
        <v>89</v>
      </c>
      <c r="D26" s="83"/>
      <c r="E26" s="83"/>
      <c r="F26" s="85"/>
    </row>
    <row r="27" spans="1:6" ht="22.4" customHeight="1" x14ac:dyDescent="0.35">
      <c r="A27" s="81"/>
      <c r="B27" s="82"/>
      <c r="C27" s="29">
        <f>Zeitplan!$E$9</f>
        <v>0.58680555555555625</v>
      </c>
      <c r="D27" s="83"/>
      <c r="E27" s="83"/>
      <c r="F27" s="85"/>
    </row>
    <row r="28" spans="1:6" ht="22.4" customHeight="1" x14ac:dyDescent="0.35">
      <c r="A28" s="81">
        <f>A25-1</f>
        <v>15</v>
      </c>
      <c r="B28" s="82" t="str">
        <f>Zeitplan!B10</f>
        <v>Gasthaus Vici
Akkonplatz 3
1150</v>
      </c>
      <c r="C28" s="29">
        <f>Zeitplan!$D$10</f>
        <v>0.59722222222222299</v>
      </c>
      <c r="D28" s="83"/>
      <c r="E28" s="84"/>
      <c r="F28" s="85"/>
    </row>
    <row r="29" spans="1:6" ht="22.4" customHeight="1" x14ac:dyDescent="0.35">
      <c r="A29" s="81"/>
      <c r="B29" s="82"/>
      <c r="C29" s="29" t="s">
        <v>89</v>
      </c>
      <c r="D29" s="83"/>
      <c r="E29" s="83"/>
      <c r="F29" s="85"/>
    </row>
    <row r="30" spans="1:6" ht="22.4" customHeight="1" x14ac:dyDescent="0.35">
      <c r="A30" s="81"/>
      <c r="B30" s="82"/>
      <c r="C30" s="29">
        <f>Zeitplan!$E$10</f>
        <v>0.60763888888888973</v>
      </c>
      <c r="D30" s="83"/>
      <c r="E30" s="83"/>
      <c r="F30" s="85"/>
    </row>
    <row r="31" spans="1:6" ht="22.4" customHeight="1" x14ac:dyDescent="0.35">
      <c r="A31" s="91">
        <f>A28-1</f>
        <v>14</v>
      </c>
      <c r="B31" s="72" t="str">
        <f>Zeitplan!B11</f>
        <v>Breitenseer Biergartl
Huttengasse 1
1140</v>
      </c>
      <c r="C31" s="29">
        <f>Zeitplan!$D$11</f>
        <v>0.61458333333333415</v>
      </c>
      <c r="D31" s="92"/>
      <c r="E31" s="93"/>
      <c r="F31" s="87"/>
    </row>
    <row r="32" spans="1:6" ht="22.4" customHeight="1" x14ac:dyDescent="0.35">
      <c r="A32" s="91"/>
      <c r="B32" s="72"/>
      <c r="C32" s="29" t="s">
        <v>89</v>
      </c>
      <c r="D32" s="92"/>
      <c r="E32" s="93"/>
      <c r="F32" s="87"/>
    </row>
    <row r="33" spans="1:6" ht="22.4" customHeight="1" x14ac:dyDescent="0.35">
      <c r="A33" s="91"/>
      <c r="B33" s="72"/>
      <c r="C33" s="33">
        <f>Zeitplan!$E$11</f>
        <v>0.62500000000000089</v>
      </c>
      <c r="D33" s="92"/>
      <c r="E33" s="93"/>
      <c r="F33" s="87"/>
    </row>
    <row r="34" spans="1:6" x14ac:dyDescent="0.35">
      <c r="A34" s="24" t="s">
        <v>84</v>
      </c>
      <c r="B34" s="25" t="s">
        <v>1</v>
      </c>
      <c r="C34" s="26" t="s">
        <v>85</v>
      </c>
      <c r="D34" s="26" t="s">
        <v>86</v>
      </c>
      <c r="E34" s="26" t="s">
        <v>87</v>
      </c>
      <c r="F34" s="27" t="s">
        <v>88</v>
      </c>
    </row>
    <row r="35" spans="1:6" ht="22.4" customHeight="1" x14ac:dyDescent="0.35">
      <c r="A35" s="76">
        <f>A31-1</f>
        <v>13</v>
      </c>
      <c r="B35" s="89" t="str">
        <f>Zeitplan!B12</f>
        <v>Seidl’s Kaffee und Kuchen
Hietzinger Hauptstraße 92
1130</v>
      </c>
      <c r="C35" s="29">
        <f>Zeitplan!$D$12</f>
        <v>0.64236111111111194</v>
      </c>
      <c r="D35" s="78"/>
      <c r="E35" s="79"/>
      <c r="F35" s="80"/>
    </row>
    <row r="36" spans="1:6" ht="22.4" customHeight="1" x14ac:dyDescent="0.35">
      <c r="A36" s="76"/>
      <c r="B36" s="89"/>
      <c r="C36" s="29" t="s">
        <v>89</v>
      </c>
      <c r="D36" s="78"/>
      <c r="E36" s="78"/>
      <c r="F36" s="80"/>
    </row>
    <row r="37" spans="1:6" ht="22.4" customHeight="1" x14ac:dyDescent="0.35">
      <c r="A37" s="76"/>
      <c r="B37" s="89"/>
      <c r="C37" s="29">
        <f>Zeitplan!$E$12</f>
        <v>0.65277777777777868</v>
      </c>
      <c r="D37" s="78"/>
      <c r="E37" s="78"/>
      <c r="F37" s="80"/>
    </row>
    <row r="38" spans="1:6" ht="22.4" customHeight="1" x14ac:dyDescent="0.35">
      <c r="A38" s="81">
        <f>A35-1</f>
        <v>12</v>
      </c>
      <c r="B38" s="82" t="str">
        <f>Zeitplan!B13</f>
        <v>Cafe Rondo Meidling
Meidlinger Hauptstr. 12-14
1120</v>
      </c>
      <c r="C38" s="29">
        <f>Zeitplan!$D$13</f>
        <v>0.67013888888888973</v>
      </c>
      <c r="D38" s="83"/>
      <c r="E38" s="84"/>
      <c r="F38" s="85"/>
    </row>
    <row r="39" spans="1:6" ht="22.4" customHeight="1" x14ac:dyDescent="0.35">
      <c r="A39" s="81"/>
      <c r="B39" s="82"/>
      <c r="C39" s="29" t="s">
        <v>89</v>
      </c>
      <c r="D39" s="83"/>
      <c r="E39" s="83"/>
      <c r="F39" s="85"/>
    </row>
    <row r="40" spans="1:6" ht="22.4" customHeight="1" x14ac:dyDescent="0.35">
      <c r="A40" s="81"/>
      <c r="B40" s="82"/>
      <c r="C40" s="29">
        <f>Zeitplan!$E$13</f>
        <v>0.68055555555555647</v>
      </c>
      <c r="D40" s="83"/>
      <c r="E40" s="83"/>
      <c r="F40" s="85"/>
    </row>
    <row r="41" spans="1:6" ht="22.4" customHeight="1" x14ac:dyDescent="0.35">
      <c r="A41" s="81">
        <f>A38-1</f>
        <v>11</v>
      </c>
      <c r="B41" s="77" t="str">
        <f>Zeitplan!B14</f>
        <v>Gösser Stüberl
Simmeringer Hauptstr. 102
1110</v>
      </c>
      <c r="C41" s="29">
        <f>Zeitplan!$D$14</f>
        <v>0.70486111111111205</v>
      </c>
      <c r="D41" s="83"/>
      <c r="E41" s="84"/>
      <c r="F41" s="85"/>
    </row>
    <row r="42" spans="1:6" ht="22.4" customHeight="1" x14ac:dyDescent="0.35">
      <c r="A42" s="81"/>
      <c r="B42" s="77"/>
      <c r="C42" s="29" t="s">
        <v>89</v>
      </c>
      <c r="D42" s="83"/>
      <c r="E42" s="83"/>
      <c r="F42" s="85"/>
    </row>
    <row r="43" spans="1:6" ht="22.4" customHeight="1" x14ac:dyDescent="0.35">
      <c r="A43" s="81"/>
      <c r="B43" s="77"/>
      <c r="C43" s="29">
        <f>Zeitplan!$E$14</f>
        <v>0.71527777777777879</v>
      </c>
      <c r="D43" s="83"/>
      <c r="E43" s="83"/>
      <c r="F43" s="85"/>
    </row>
    <row r="44" spans="1:6" ht="22.4" customHeight="1" x14ac:dyDescent="0.35">
      <c r="A44" s="81">
        <f>A41-1</f>
        <v>10</v>
      </c>
      <c r="B44" s="90" t="str">
        <f>Zeitplan!B15</f>
        <v>Cafe da Capo
Laxenburger Straße 65
1100</v>
      </c>
      <c r="C44" s="29">
        <f>Zeitplan!$D$15</f>
        <v>0.73263888888888984</v>
      </c>
      <c r="D44" s="83"/>
      <c r="E44" s="84"/>
      <c r="F44" s="85"/>
    </row>
    <row r="45" spans="1:6" ht="22.4" customHeight="1" x14ac:dyDescent="0.35">
      <c r="A45" s="81"/>
      <c r="B45" s="90"/>
      <c r="C45" s="29" t="s">
        <v>89</v>
      </c>
      <c r="D45" s="83"/>
      <c r="E45" s="83"/>
      <c r="F45" s="85"/>
    </row>
    <row r="46" spans="1:6" ht="22.4" customHeight="1" x14ac:dyDescent="0.35">
      <c r="A46" s="81"/>
      <c r="B46" s="90"/>
      <c r="C46" s="29">
        <f>Zeitplan!$E$15</f>
        <v>0.74305555555555658</v>
      </c>
      <c r="D46" s="83"/>
      <c r="E46" s="83"/>
      <c r="F46" s="85"/>
    </row>
    <row r="47" spans="1:6" ht="22.4" customHeight="1" x14ac:dyDescent="0.35">
      <c r="A47" s="71">
        <f>A44-1</f>
        <v>9</v>
      </c>
      <c r="B47" s="72" t="str">
        <f>Zeitplan!B16</f>
        <v>Cafe Lazarett
Lazarettgasse 30
1090</v>
      </c>
      <c r="C47" s="31">
        <f>Zeitplan!$D$16</f>
        <v>0.76736111111111216</v>
      </c>
      <c r="D47" s="73"/>
      <c r="E47" s="74"/>
      <c r="F47" s="87"/>
    </row>
    <row r="48" spans="1:6" ht="22.4" customHeight="1" x14ac:dyDescent="0.35">
      <c r="A48" s="71"/>
      <c r="B48" s="72"/>
      <c r="C48" s="29" t="s">
        <v>89</v>
      </c>
      <c r="D48" s="73"/>
      <c r="E48" s="73"/>
      <c r="F48" s="87"/>
    </row>
    <row r="49" spans="1:6" ht="22.4" customHeight="1" x14ac:dyDescent="0.35">
      <c r="A49" s="71"/>
      <c r="B49" s="72"/>
      <c r="C49" s="32">
        <f>Zeitplan!$E$16</f>
        <v>0.78125000000000111</v>
      </c>
      <c r="D49" s="73"/>
      <c r="E49" s="73"/>
      <c r="F49" s="87"/>
    </row>
    <row r="50" spans="1:6" ht="22" customHeight="1" x14ac:dyDescent="0.35">
      <c r="A50" s="88"/>
      <c r="B50" s="88"/>
      <c r="C50" s="88"/>
      <c r="D50" s="88"/>
      <c r="E50" s="88"/>
    </row>
    <row r="51" spans="1:6" x14ac:dyDescent="0.35">
      <c r="A51" s="24" t="s">
        <v>84</v>
      </c>
      <c r="B51" s="25" t="s">
        <v>1</v>
      </c>
      <c r="C51" s="26" t="s">
        <v>85</v>
      </c>
      <c r="D51" s="26" t="s">
        <v>86</v>
      </c>
      <c r="E51" s="26" t="s">
        <v>87</v>
      </c>
      <c r="F51" s="27" t="s">
        <v>88</v>
      </c>
    </row>
    <row r="52" spans="1:6" ht="22.4" customHeight="1" x14ac:dyDescent="0.35">
      <c r="A52" s="76">
        <f>A47-1</f>
        <v>8</v>
      </c>
      <c r="B52" s="89" t="str">
        <f>Zeitplan!B17</f>
        <v>Das Biero
Florianigasse 6
1080</v>
      </c>
      <c r="C52" s="29">
        <f>Zeitplan!$D$17</f>
        <v>0.78819444444444553</v>
      </c>
      <c r="D52" s="78"/>
      <c r="E52" s="79"/>
      <c r="F52" s="80"/>
    </row>
    <row r="53" spans="1:6" ht="22.4" customHeight="1" x14ac:dyDescent="0.35">
      <c r="A53" s="76"/>
      <c r="B53" s="89"/>
      <c r="C53" s="29" t="s">
        <v>89</v>
      </c>
      <c r="D53" s="78"/>
      <c r="E53" s="78"/>
      <c r="F53" s="80"/>
    </row>
    <row r="54" spans="1:6" ht="22.4" customHeight="1" x14ac:dyDescent="0.35">
      <c r="A54" s="76"/>
      <c r="B54" s="89"/>
      <c r="C54" s="29">
        <f>Zeitplan!$E$17</f>
        <v>0.80208333333333448</v>
      </c>
      <c r="D54" s="78"/>
      <c r="E54" s="78"/>
      <c r="F54" s="80"/>
    </row>
    <row r="55" spans="1:6" ht="22.4" customHeight="1" x14ac:dyDescent="0.35">
      <c r="A55" s="81">
        <f>A52-1</f>
        <v>7</v>
      </c>
      <c r="B55" s="82" t="str">
        <f>Zeitplan!B18</f>
        <v>Erdgeschoss Bar
Schottenfeldgasse 95
1070</v>
      </c>
      <c r="C55" s="29">
        <f>Zeitplan!$D$18</f>
        <v>0.8090277777777789</v>
      </c>
      <c r="D55" s="83"/>
      <c r="E55" s="84"/>
      <c r="F55" s="85"/>
    </row>
    <row r="56" spans="1:6" ht="22.4" customHeight="1" x14ac:dyDescent="0.35">
      <c r="A56" s="81"/>
      <c r="B56" s="82"/>
      <c r="C56" s="29" t="s">
        <v>89</v>
      </c>
      <c r="D56" s="83"/>
      <c r="E56" s="83"/>
      <c r="F56" s="85"/>
    </row>
    <row r="57" spans="1:6" ht="22.4" customHeight="1" x14ac:dyDescent="0.35">
      <c r="A57" s="81"/>
      <c r="B57" s="82"/>
      <c r="C57" s="29">
        <f>Zeitplan!$E$18</f>
        <v>0.82291666666666785</v>
      </c>
      <c r="D57" s="83"/>
      <c r="E57" s="83"/>
      <c r="F57" s="85"/>
    </row>
    <row r="58" spans="1:6" ht="22.4" customHeight="1" x14ac:dyDescent="0.35">
      <c r="A58" s="81">
        <f>A55-1</f>
        <v>6</v>
      </c>
      <c r="B58" s="77" t="str">
        <f>Zeitplan!B19</f>
        <v>Eissalon Bar
Gumpendorfer Straße 47-49
1060</v>
      </c>
      <c r="C58" s="29">
        <f>Zeitplan!$D$19</f>
        <v>0.8402777777777789</v>
      </c>
      <c r="D58" s="83"/>
      <c r="E58" s="84"/>
      <c r="F58" s="85"/>
    </row>
    <row r="59" spans="1:6" ht="22.4" customHeight="1" x14ac:dyDescent="0.35">
      <c r="A59" s="81"/>
      <c r="B59" s="77"/>
      <c r="C59" s="29" t="s">
        <v>89</v>
      </c>
      <c r="D59" s="83"/>
      <c r="E59" s="83"/>
      <c r="F59" s="85"/>
    </row>
    <row r="60" spans="1:6" ht="22.4" customHeight="1" x14ac:dyDescent="0.35">
      <c r="A60" s="81"/>
      <c r="B60" s="77"/>
      <c r="C60" s="29">
        <f>Zeitplan!$E$19</f>
        <v>0.85416666666666785</v>
      </c>
      <c r="D60" s="83"/>
      <c r="E60" s="83"/>
      <c r="F60" s="85"/>
    </row>
    <row r="61" spans="1:6" ht="22.4" customHeight="1" x14ac:dyDescent="0.35">
      <c r="A61" s="81">
        <f>A58-1</f>
        <v>5</v>
      </c>
      <c r="B61" s="82" t="str">
        <f>Zeitplan!B20</f>
        <v>Cafe Liquid
Schlossgasse26
1050</v>
      </c>
      <c r="C61" s="29">
        <f>Zeitplan!$D$20</f>
        <v>0.86458333333333459</v>
      </c>
      <c r="D61" s="83"/>
      <c r="E61" s="84"/>
      <c r="F61" s="85"/>
    </row>
    <row r="62" spans="1:6" ht="22.4" customHeight="1" x14ac:dyDescent="0.35">
      <c r="A62" s="81"/>
      <c r="B62" s="82"/>
      <c r="C62" s="29" t="s">
        <v>89</v>
      </c>
      <c r="D62" s="83"/>
      <c r="E62" s="83"/>
      <c r="F62" s="85"/>
    </row>
    <row r="63" spans="1:6" ht="22.4" customHeight="1" x14ac:dyDescent="0.35">
      <c r="A63" s="81"/>
      <c r="B63" s="82"/>
      <c r="C63" s="29">
        <f>Zeitplan!$E$20</f>
        <v>0.87847222222222354</v>
      </c>
      <c r="D63" s="83"/>
      <c r="E63" s="83"/>
      <c r="F63" s="85"/>
    </row>
    <row r="64" spans="1:6" ht="22.4" customHeight="1" x14ac:dyDescent="0.35">
      <c r="A64" s="71">
        <f>A61-1</f>
        <v>4</v>
      </c>
      <c r="B64" s="86" t="str">
        <f>Zeitplan!B21</f>
        <v>Zweitbester
Heumühlgasse 2
1040</v>
      </c>
      <c r="C64" s="31">
        <f>Zeitplan!$D$21</f>
        <v>0.88541666666666796</v>
      </c>
      <c r="D64" s="73"/>
      <c r="E64" s="74"/>
      <c r="F64" s="87"/>
    </row>
    <row r="65" spans="1:6" ht="22.4" customHeight="1" x14ac:dyDescent="0.35">
      <c r="A65" s="71"/>
      <c r="B65" s="86"/>
      <c r="C65" s="29" t="s">
        <v>89</v>
      </c>
      <c r="D65" s="73"/>
      <c r="E65" s="73"/>
      <c r="F65" s="87"/>
    </row>
    <row r="66" spans="1:6" ht="22.4" customHeight="1" x14ac:dyDescent="0.35">
      <c r="A66" s="71"/>
      <c r="B66" s="86"/>
      <c r="C66" s="32">
        <f>Zeitplan!$E$21</f>
        <v>0.89930555555555691</v>
      </c>
      <c r="D66" s="73"/>
      <c r="E66" s="73"/>
      <c r="F66" s="87"/>
    </row>
    <row r="67" spans="1:6" x14ac:dyDescent="0.35">
      <c r="A67" s="24" t="s">
        <v>84</v>
      </c>
      <c r="B67" s="25" t="s">
        <v>1</v>
      </c>
      <c r="C67" s="26" t="s">
        <v>85</v>
      </c>
      <c r="D67" s="26" t="s">
        <v>86</v>
      </c>
      <c r="E67" s="26" t="s">
        <v>87</v>
      </c>
      <c r="F67" s="27" t="s">
        <v>88</v>
      </c>
    </row>
    <row r="68" spans="1:6" ht="22.4" customHeight="1" x14ac:dyDescent="0.35">
      <c r="A68" s="76">
        <f>A64-1</f>
        <v>3</v>
      </c>
      <c r="B68" s="77" t="str">
        <f>Zeitplan!B22</f>
        <v>The Red Lion Club
Löwengasse 6
1030</v>
      </c>
      <c r="C68" s="29">
        <f>Zeitplan!$D$22</f>
        <v>0.92013888888889017</v>
      </c>
      <c r="D68" s="78"/>
      <c r="E68" s="79"/>
      <c r="F68" s="80"/>
    </row>
    <row r="69" spans="1:6" ht="22.4" customHeight="1" x14ac:dyDescent="0.35">
      <c r="A69" s="76"/>
      <c r="B69" s="77"/>
      <c r="C69" s="29" t="s">
        <v>89</v>
      </c>
      <c r="D69" s="78"/>
      <c r="E69" s="78"/>
      <c r="F69" s="80"/>
    </row>
    <row r="70" spans="1:6" ht="22.4" customHeight="1" x14ac:dyDescent="0.35">
      <c r="A70" s="76"/>
      <c r="B70" s="77"/>
      <c r="C70" s="29">
        <f>Zeitplan!$E$22</f>
        <v>0.93402777777777912</v>
      </c>
      <c r="D70" s="78"/>
      <c r="E70" s="78"/>
      <c r="F70" s="80"/>
    </row>
    <row r="71" spans="1:6" ht="22.4" customHeight="1" x14ac:dyDescent="0.35">
      <c r="A71" s="81">
        <f>A68-1</f>
        <v>2</v>
      </c>
      <c r="B71" s="82" t="str">
        <f>Zeitplan!B23</f>
        <v>Kate's Cafe Bar
Praterstern SH9
1020</v>
      </c>
      <c r="C71" s="29">
        <f>Zeitplan!$D$23</f>
        <v>0.94097222222222354</v>
      </c>
      <c r="D71" s="83"/>
      <c r="E71" s="84"/>
      <c r="F71" s="85"/>
    </row>
    <row r="72" spans="1:6" ht="22.4" customHeight="1" x14ac:dyDescent="0.35">
      <c r="A72" s="81"/>
      <c r="B72" s="82"/>
      <c r="C72" s="29" t="s">
        <v>89</v>
      </c>
      <c r="D72" s="83"/>
      <c r="E72" s="83"/>
      <c r="F72" s="85"/>
    </row>
    <row r="73" spans="1:6" ht="22.4" customHeight="1" x14ac:dyDescent="0.35">
      <c r="A73" s="81"/>
      <c r="B73" s="82"/>
      <c r="C73" s="29">
        <f>Zeitplan!$E$23</f>
        <v>0.95486111111111249</v>
      </c>
      <c r="D73" s="83"/>
      <c r="E73" s="83"/>
      <c r="F73" s="85"/>
    </row>
    <row r="74" spans="1:6" ht="22.4" customHeight="1" x14ac:dyDescent="0.35">
      <c r="A74" s="71">
        <f>A71-1</f>
        <v>1</v>
      </c>
      <c r="B74" s="72" t="str">
        <f>Zeitplan!B24</f>
        <v>Pfiff &amp; Co
Kärntner Str. 10
1010</v>
      </c>
      <c r="C74" s="34">
        <f>Zeitplan!$D$24</f>
        <v>0.96527777777777912</v>
      </c>
      <c r="D74" s="73"/>
      <c r="E74" s="74"/>
      <c r="F74" s="75"/>
    </row>
    <row r="75" spans="1:6" ht="22.4" customHeight="1" x14ac:dyDescent="0.35">
      <c r="A75" s="71"/>
      <c r="B75" s="72"/>
      <c r="C75" s="29" t="s">
        <v>89</v>
      </c>
      <c r="D75" s="73"/>
      <c r="E75" s="73"/>
      <c r="F75" s="75"/>
    </row>
    <row r="76" spans="1:6" ht="22.4" customHeight="1" x14ac:dyDescent="0.35">
      <c r="A76" s="71"/>
      <c r="B76" s="72"/>
      <c r="C76" s="33"/>
      <c r="D76" s="73"/>
      <c r="E76" s="73"/>
      <c r="F76" s="75"/>
    </row>
    <row r="77" spans="1:6" x14ac:dyDescent="0.35">
      <c r="A77" s="35"/>
      <c r="F77" s="36"/>
    </row>
  </sheetData>
  <mergeCells count="117">
    <mergeCell ref="A2:A4"/>
    <mergeCell ref="B2:B4"/>
    <mergeCell ref="D2:D4"/>
    <mergeCell ref="E2:E4"/>
    <mergeCell ref="F2:F4"/>
    <mergeCell ref="A5:A7"/>
    <mergeCell ref="B5:B7"/>
    <mergeCell ref="D5:D7"/>
    <mergeCell ref="E5:E7"/>
    <mergeCell ref="F5:F7"/>
    <mergeCell ref="A8:A10"/>
    <mergeCell ref="B8:B10"/>
    <mergeCell ref="D8:D10"/>
    <mergeCell ref="E8:E10"/>
    <mergeCell ref="F8:F10"/>
    <mergeCell ref="A11:A13"/>
    <mergeCell ref="B11:B13"/>
    <mergeCell ref="D11:D13"/>
    <mergeCell ref="E11:E13"/>
    <mergeCell ref="F11:F13"/>
    <mergeCell ref="A14:A16"/>
    <mergeCell ref="B14:B16"/>
    <mergeCell ref="D14:D16"/>
    <mergeCell ref="E14:E16"/>
    <mergeCell ref="F14:F16"/>
    <mergeCell ref="A17:E17"/>
    <mergeCell ref="A19:A21"/>
    <mergeCell ref="B19:B21"/>
    <mergeCell ref="D19:D21"/>
    <mergeCell ref="E19:E21"/>
    <mergeCell ref="F19:F21"/>
    <mergeCell ref="A22:A24"/>
    <mergeCell ref="B22:B24"/>
    <mergeCell ref="D22:D24"/>
    <mergeCell ref="E22:E24"/>
    <mergeCell ref="F22:F24"/>
    <mergeCell ref="A25:A27"/>
    <mergeCell ref="B25:B27"/>
    <mergeCell ref="D25:D27"/>
    <mergeCell ref="E25:E27"/>
    <mergeCell ref="F25:F27"/>
    <mergeCell ref="A28:A30"/>
    <mergeCell ref="B28:B30"/>
    <mergeCell ref="D28:D30"/>
    <mergeCell ref="E28:E30"/>
    <mergeCell ref="F28:F30"/>
    <mergeCell ref="A31:A33"/>
    <mergeCell ref="B31:B33"/>
    <mergeCell ref="D31:D33"/>
    <mergeCell ref="E31:E33"/>
    <mergeCell ref="F31:F33"/>
    <mergeCell ref="A35:A37"/>
    <mergeCell ref="B35:B37"/>
    <mergeCell ref="D35:D37"/>
    <mergeCell ref="E35:E37"/>
    <mergeCell ref="F35:F37"/>
    <mergeCell ref="A38:A40"/>
    <mergeCell ref="B38:B40"/>
    <mergeCell ref="D38:D40"/>
    <mergeCell ref="E38:E40"/>
    <mergeCell ref="F38:F40"/>
    <mergeCell ref="A41:A43"/>
    <mergeCell ref="B41:B43"/>
    <mergeCell ref="D41:D43"/>
    <mergeCell ref="E41:E43"/>
    <mergeCell ref="F41:F43"/>
    <mergeCell ref="A44:A46"/>
    <mergeCell ref="B44:B46"/>
    <mergeCell ref="D44:D46"/>
    <mergeCell ref="E44:E46"/>
    <mergeCell ref="F44:F46"/>
    <mergeCell ref="A47:A49"/>
    <mergeCell ref="B47:B49"/>
    <mergeCell ref="D47:D49"/>
    <mergeCell ref="E47:E49"/>
    <mergeCell ref="F47:F49"/>
    <mergeCell ref="A50:E50"/>
    <mergeCell ref="A52:A54"/>
    <mergeCell ref="B52:B54"/>
    <mergeCell ref="D52:D54"/>
    <mergeCell ref="E52:E54"/>
    <mergeCell ref="F52:F54"/>
    <mergeCell ref="A55:A57"/>
    <mergeCell ref="B55:B57"/>
    <mergeCell ref="D55:D57"/>
    <mergeCell ref="E55:E57"/>
    <mergeCell ref="F55:F57"/>
    <mergeCell ref="A58:A60"/>
    <mergeCell ref="B58:B60"/>
    <mergeCell ref="D58:D60"/>
    <mergeCell ref="E58:E60"/>
    <mergeCell ref="F58:F60"/>
    <mergeCell ref="A61:A63"/>
    <mergeCell ref="B61:B63"/>
    <mergeCell ref="D61:D63"/>
    <mergeCell ref="E61:E63"/>
    <mergeCell ref="F61:F63"/>
    <mergeCell ref="A64:A66"/>
    <mergeCell ref="B64:B66"/>
    <mergeCell ref="D64:D66"/>
    <mergeCell ref="E64:E66"/>
    <mergeCell ref="F64:F66"/>
    <mergeCell ref="A74:A76"/>
    <mergeCell ref="B74:B76"/>
    <mergeCell ref="D74:D76"/>
    <mergeCell ref="E74:E76"/>
    <mergeCell ref="F74:F76"/>
    <mergeCell ref="A68:A70"/>
    <mergeCell ref="B68:B70"/>
    <mergeCell ref="D68:D70"/>
    <mergeCell ref="E68:E70"/>
    <mergeCell ref="F68:F70"/>
    <mergeCell ref="A71:A73"/>
    <mergeCell ref="B71:B73"/>
    <mergeCell ref="D71:D73"/>
    <mergeCell ref="E71:E73"/>
    <mergeCell ref="F71:F73"/>
  </mergeCells>
  <printOptions horizontalCentered="1"/>
  <pageMargins left="0.25" right="0.25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25"/>
  <sheetViews>
    <sheetView topLeftCell="A7" zoomScaleNormal="100" workbookViewId="0">
      <selection activeCell="M21" sqref="M21"/>
    </sheetView>
  </sheetViews>
  <sheetFormatPr baseColWidth="10" defaultColWidth="10.81640625" defaultRowHeight="14.5" x14ac:dyDescent="0.35"/>
  <cols>
    <col min="1" max="1" width="5.81640625" style="37" customWidth="1"/>
    <col min="2" max="2" width="21.54296875" style="38" customWidth="1"/>
    <col min="3" max="3" width="7.81640625" style="39" customWidth="1"/>
    <col min="4" max="5" width="8.7265625" style="40" customWidth="1"/>
    <col min="6" max="6" width="15.90625" style="37" customWidth="1"/>
    <col min="7" max="7" width="12" style="37" customWidth="1"/>
    <col min="8" max="8" width="16.81640625" style="37" customWidth="1"/>
    <col min="9" max="9" width="7.36328125" style="39" customWidth="1"/>
    <col min="10" max="10" width="18.1796875" style="41" customWidth="1"/>
    <col min="11" max="1024" width="10.7265625" style="42"/>
  </cols>
  <sheetData>
    <row r="1" spans="1:13" s="28" customFormat="1" ht="20.25" customHeight="1" x14ac:dyDescent="0.35">
      <c r="A1" s="43" t="s">
        <v>0</v>
      </c>
      <c r="B1" s="44" t="s">
        <v>1</v>
      </c>
      <c r="C1" s="45" t="s">
        <v>2</v>
      </c>
      <c r="D1" s="46" t="s">
        <v>3</v>
      </c>
      <c r="E1" s="46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7" t="s">
        <v>9</v>
      </c>
    </row>
    <row r="2" spans="1:13" ht="40" customHeight="1" x14ac:dyDescent="0.35">
      <c r="A2" s="48">
        <f>Zeitplan!A2</f>
        <v>23</v>
      </c>
      <c r="B2" s="49" t="str">
        <f>Zeitplan!B2</f>
        <v>Padeldome Sportsbar
Anton_BaumgartnerStr. 40
1230</v>
      </c>
      <c r="C2" s="50">
        <f>Zeitplan!C2</f>
        <v>3.4722222222222199E-3</v>
      </c>
      <c r="D2" s="51">
        <f>Zeitplan!D2</f>
        <v>0.41666666666666702</v>
      </c>
      <c r="E2" s="51">
        <f>Zeitplan!E2</f>
        <v>0.42013888888888923</v>
      </c>
      <c r="F2" s="51" t="str">
        <f>Zeitplan!F2</f>
        <v>Alterlaa</v>
      </c>
      <c r="G2" s="51" t="str">
        <f>Zeitplan!G2</f>
        <v>U6, 25 oder26</v>
      </c>
      <c r="H2" s="51" t="str">
        <f>Zeitplan!H2</f>
        <v>Josef Baumann Gasse</v>
      </c>
      <c r="I2" s="50">
        <f>Zeitplan!I2</f>
        <v>3.8194444444444399E-2</v>
      </c>
      <c r="J2" s="52" t="str">
        <f>Zeitplan!J2</f>
        <v>U6 um 10:11</v>
      </c>
    </row>
    <row r="3" spans="1:13" ht="40" customHeight="1" x14ac:dyDescent="0.35">
      <c r="A3" s="48">
        <f>Zeitplan!A3</f>
        <v>22</v>
      </c>
      <c r="B3" s="49" t="str">
        <f>Zeitplan!B3</f>
        <v>Cafe Stress
Ullreichgassee 13
1220</v>
      </c>
      <c r="C3" s="50">
        <f>Zeitplan!C3</f>
        <v>6.9444444444444397E-3</v>
      </c>
      <c r="D3" s="51">
        <f>Zeitplan!D3</f>
        <v>0.45833333333333365</v>
      </c>
      <c r="E3" s="51">
        <f>Zeitplan!E3</f>
        <v>0.46527777777777807</v>
      </c>
      <c r="F3" s="51" t="str">
        <f>Zeitplan!F3</f>
        <v>Veterinärmedizinische Universität</v>
      </c>
      <c r="G3" s="51" t="str">
        <f>Zeitplan!G3</f>
        <v>27A</v>
      </c>
      <c r="H3" s="51" t="str">
        <f>Zeitplan!H3</f>
        <v>Eipeldauer Straße</v>
      </c>
      <c r="I3" s="50">
        <f>Zeitplan!I3</f>
        <v>3.4722222222222199E-3</v>
      </c>
      <c r="J3" s="52" t="str">
        <f>Zeitplan!J3</f>
        <v>27A um 11:11, 11:26, zu Fuß 15min</v>
      </c>
    </row>
    <row r="4" spans="1:13" ht="40" customHeight="1" x14ac:dyDescent="0.35">
      <c r="A4" s="48">
        <f>Zeitplan!A4</f>
        <v>21</v>
      </c>
      <c r="B4" s="49" t="str">
        <f>Zeitplan!B4</f>
        <v>Restaurant Schabernack
Leopoldauer Platz 90
1210</v>
      </c>
      <c r="C4" s="50">
        <f>Zeitplan!C4</f>
        <v>6.9444444444444397E-3</v>
      </c>
      <c r="D4" s="51">
        <f>Zeitplan!D4</f>
        <v>0.46875000000000028</v>
      </c>
      <c r="E4" s="51">
        <f>Zeitplan!E4</f>
        <v>0.4756944444444447</v>
      </c>
      <c r="F4" s="51" t="str">
        <f>Zeitplan!F4</f>
        <v>Eipeldauer Straße</v>
      </c>
      <c r="G4" s="51" t="str">
        <f>Zeitplan!G4</f>
        <v>29A,31</v>
      </c>
      <c r="H4" s="51" t="str">
        <f>Zeitplan!H4</f>
        <v>Friedrich-Engels-Platz</v>
      </c>
      <c r="I4" s="50">
        <f>Zeitplan!I4</f>
        <v>1.7361111111111101E-2</v>
      </c>
      <c r="J4" s="52" t="str">
        <f>Zeitplan!J4</f>
        <v>29A = :X5 (alle 10min)</v>
      </c>
      <c r="M4" s="53"/>
    </row>
    <row r="5" spans="1:13" ht="40" customHeight="1" x14ac:dyDescent="0.35">
      <c r="A5" s="48">
        <f>Zeitplan!A5</f>
        <v>20</v>
      </c>
      <c r="B5" s="49" t="str">
        <f>Zeitplan!B5</f>
        <v>Cafe &amp;Restaurant Coretto
Forsthausgasse 5
1200</v>
      </c>
      <c r="C5" s="50">
        <f>Zeitplan!C5</f>
        <v>6.9444444444444397E-3</v>
      </c>
      <c r="D5" s="51">
        <f>Zeitplan!D5</f>
        <v>0.4930555555555558</v>
      </c>
      <c r="E5" s="51">
        <f>Zeitplan!E5</f>
        <v>0.50000000000000022</v>
      </c>
      <c r="F5" s="51" t="str">
        <f>Zeitplan!F5</f>
        <v>Forsthausgasse</v>
      </c>
      <c r="G5" s="51" t="str">
        <f>Zeitplan!G5</f>
        <v>11A, S45 oder 39A</v>
      </c>
      <c r="H5" s="51" t="str">
        <f>Zeitplan!H5</f>
        <v>Oberdöbling</v>
      </c>
      <c r="I5" s="50">
        <f>Zeitplan!I5</f>
        <v>1.38888888888889E-2</v>
      </c>
      <c r="J5" s="52" t="str">
        <f>Zeitplan!J5</f>
        <v>11A = :X4, S45 = :X3; oder zu Fuß 16min bis Gunoldstr., dann 39A immer um XX:X9, Fahrzeit 5min</v>
      </c>
    </row>
    <row r="6" spans="1:13" ht="40" customHeight="1" x14ac:dyDescent="0.35">
      <c r="A6" s="48">
        <f>Zeitplan!A6</f>
        <v>19</v>
      </c>
      <c r="B6" s="49" t="str">
        <f>Zeitplan!B6</f>
        <v>Zum alten Nussbaum
Billrothstraße 79
1190</v>
      </c>
      <c r="C6" s="50">
        <f>Zeitplan!C6</f>
        <v>1.0416666666666701E-2</v>
      </c>
      <c r="D6" s="51">
        <f>Zeitplan!D6</f>
        <v>0.51388888888888917</v>
      </c>
      <c r="E6" s="51">
        <f>Zeitplan!E6</f>
        <v>0.52430555555555591</v>
      </c>
      <c r="F6" s="51" t="str">
        <f>Zeitplan!F6</f>
        <v>Oberdöbling</v>
      </c>
      <c r="G6" s="51" t="str">
        <f>Zeitplan!G6</f>
        <v>S45</v>
      </c>
      <c r="H6" s="51" t="str">
        <f>Zeitplan!H6</f>
        <v>Gersthof</v>
      </c>
      <c r="I6" s="50">
        <f>Zeitplan!I6</f>
        <v>6.9444444444444397E-3</v>
      </c>
      <c r="J6" s="52" t="str">
        <f>Zeitplan!J6</f>
        <v>S45 XX:X7</v>
      </c>
    </row>
    <row r="7" spans="1:13" ht="40" customHeight="1" x14ac:dyDescent="0.35">
      <c r="A7" s="48">
        <f>Zeitplan!A7</f>
        <v>18</v>
      </c>
      <c r="B7" s="49" t="str">
        <f>Zeitplan!B7</f>
        <v>Zum gemütlichen Weinhauser
Gentzgasse 125
1180</v>
      </c>
      <c r="C7" s="50">
        <f>Zeitplan!C7</f>
        <v>1.0416666666666701E-2</v>
      </c>
      <c r="D7" s="51">
        <f>Zeitplan!D7</f>
        <v>0.53125000000000033</v>
      </c>
      <c r="E7" s="51">
        <f>Zeitplan!E7</f>
        <v>0.54166666666666707</v>
      </c>
      <c r="F7" s="51" t="str">
        <f>Zeitplan!F7</f>
        <v>Gersthof</v>
      </c>
      <c r="G7" s="51" t="str">
        <f>Zeitplan!G7</f>
        <v>S45 oder 42A</v>
      </c>
      <c r="H7" s="51" t="str">
        <f>Zeitplan!H7</f>
        <v>Hernals</v>
      </c>
      <c r="I7" s="50">
        <f>Zeitplan!I7</f>
        <v>1.38888888888889E-2</v>
      </c>
      <c r="J7" s="52" t="str">
        <f>Zeitplan!J7</f>
        <v>S45 = :X1, 42A = :17 (alle 20min)</v>
      </c>
    </row>
    <row r="8" spans="1:13" ht="40" customHeight="1" x14ac:dyDescent="0.35">
      <c r="A8" s="48">
        <f>Zeitplan!A8</f>
        <v>17</v>
      </c>
      <c r="B8" s="49" t="str">
        <f>Zeitplan!B8</f>
        <v>Cafe Pub Weinhold
HernalserHauptstraße 210
1170</v>
      </c>
      <c r="C8" s="50">
        <f>Zeitplan!C8</f>
        <v>1.0416666666666701E-2</v>
      </c>
      <c r="D8" s="51">
        <f>Zeitplan!D8</f>
        <v>0.55555555555555602</v>
      </c>
      <c r="E8" s="51">
        <f>Zeitplan!E8</f>
        <v>0.56597222222222276</v>
      </c>
      <c r="F8" s="51" t="str">
        <f>Zeitplan!F8</f>
        <v>Dornbach</v>
      </c>
      <c r="G8" s="51">
        <f>Zeitplan!G8</f>
        <v>10</v>
      </c>
      <c r="H8" s="51" t="str">
        <f>Zeitplan!H8</f>
        <v>Maroltingerg.</v>
      </c>
      <c r="I8" s="50">
        <f>Zeitplan!I8</f>
        <v>1.0416666666666701E-2</v>
      </c>
      <c r="J8" s="52" t="str">
        <f>Zeitplan!J8</f>
        <v>Linie 10 = :X3</v>
      </c>
    </row>
    <row r="9" spans="1:13" ht="40" customHeight="1" x14ac:dyDescent="0.35">
      <c r="A9" s="48">
        <f>Zeitplan!A9</f>
        <v>16</v>
      </c>
      <c r="B9" s="49" t="str">
        <f>Zeitplan!B9</f>
        <v>Cafe Movie
Musilplatz 9
1160</v>
      </c>
      <c r="C9" s="50">
        <f>Zeitplan!C9</f>
        <v>1.0416666666666701E-2</v>
      </c>
      <c r="D9" s="51">
        <f>Zeitplan!D9</f>
        <v>0.57638888888888951</v>
      </c>
      <c r="E9" s="51">
        <f>Zeitplan!E9</f>
        <v>0.58680555555555625</v>
      </c>
      <c r="F9" s="51" t="str">
        <f>Zeitplan!F9</f>
        <v>Maroltingerg.</v>
      </c>
      <c r="G9" s="51" t="str">
        <f>Zeitplan!G9</f>
        <v>zu  Fuß</v>
      </c>
      <c r="H9" s="51" t="str">
        <f>Zeitplan!H9</f>
        <v>Akkonplatz</v>
      </c>
      <c r="I9" s="50">
        <f>Zeitplan!I9</f>
        <v>1.0416666666666701E-2</v>
      </c>
      <c r="J9" s="52" t="str">
        <f>Zeitplan!J9</f>
        <v xml:space="preserve">
</v>
      </c>
    </row>
    <row r="10" spans="1:13" ht="40" customHeight="1" x14ac:dyDescent="0.35">
      <c r="A10" s="48">
        <f>Zeitplan!A10</f>
        <v>15</v>
      </c>
      <c r="B10" s="49" t="str">
        <f>Zeitplan!B10</f>
        <v>Gasthaus Vici
Akkonplatz 3
1150</v>
      </c>
      <c r="C10" s="50">
        <f>Zeitplan!C10</f>
        <v>1.0416666666666701E-2</v>
      </c>
      <c r="D10" s="51">
        <f>Zeitplan!D10</f>
        <v>0.59722222222222299</v>
      </c>
      <c r="E10" s="51">
        <f>Zeitplan!E10</f>
        <v>0.60763888888888973</v>
      </c>
      <c r="F10" s="51" t="str">
        <f>Zeitplan!F10</f>
        <v>Akkonplatz</v>
      </c>
      <c r="G10" s="54" t="str">
        <f>Zeitplan!G10</f>
        <v>zu Fuß</v>
      </c>
      <c r="H10" s="51" t="str">
        <f>Zeitplan!H10</f>
        <v>Huttengasse</v>
      </c>
      <c r="I10" s="50">
        <f>Zeitplan!I10</f>
        <v>6.9444444444444397E-3</v>
      </c>
      <c r="J10" s="52" t="str">
        <f>Zeitplan!J10</f>
        <v xml:space="preserve">
</v>
      </c>
    </row>
    <row r="11" spans="1:13" ht="40" customHeight="1" x14ac:dyDescent="0.35">
      <c r="A11" s="48">
        <f>Zeitplan!A11</f>
        <v>14</v>
      </c>
      <c r="B11" s="49" t="str">
        <f>Zeitplan!B11</f>
        <v>Breitenseer Biergartl
Huttengasse 1
1140</v>
      </c>
      <c r="C11" s="50">
        <f>Zeitplan!C11</f>
        <v>1.0416666666666701E-2</v>
      </c>
      <c r="D11" s="51">
        <f>Zeitplan!D11</f>
        <v>0.61458333333333415</v>
      </c>
      <c r="E11" s="51">
        <f>Zeitplan!E11</f>
        <v>0.62500000000000089</v>
      </c>
      <c r="F11" s="51" t="str">
        <f>Zeitplan!F11</f>
        <v>Laurentiusplatz</v>
      </c>
      <c r="G11" s="51">
        <f>Zeitplan!G11</f>
        <v>10</v>
      </c>
      <c r="H11" s="51" t="str">
        <f>Zeitplan!H11</f>
        <v>Verbindungsbahn</v>
      </c>
      <c r="I11" s="50">
        <f>Zeitplan!I11</f>
        <v>1.7361111111111101E-2</v>
      </c>
      <c r="J11" s="52" t="str">
        <f>Zeitplan!J11</f>
        <v>Linie 10 = :X5</v>
      </c>
    </row>
    <row r="12" spans="1:13" ht="40" customHeight="1" x14ac:dyDescent="0.35">
      <c r="A12" s="48">
        <f>Zeitplan!A12</f>
        <v>13</v>
      </c>
      <c r="B12" s="49" t="str">
        <f>Zeitplan!B12</f>
        <v>Seidl’s Kaffee und Kuchen
Hietzinger Hauptstraße 92
1130</v>
      </c>
      <c r="C12" s="50">
        <f>Zeitplan!C12</f>
        <v>1.0416666666666701E-2</v>
      </c>
      <c r="D12" s="51">
        <f>Zeitplan!D12</f>
        <v>0.64236111111111194</v>
      </c>
      <c r="E12" s="51">
        <f>Zeitplan!E12</f>
        <v>0.65277777777777868</v>
      </c>
      <c r="F12" s="51" t="str">
        <f>Zeitplan!F12</f>
        <v>Unter St. Veit</v>
      </c>
      <c r="G12" s="51" t="str">
        <f>Zeitplan!G12</f>
        <v>U4</v>
      </c>
      <c r="H12" s="51" t="str">
        <f>Zeitplan!H12</f>
        <v>Meidling Hauptstraße</v>
      </c>
      <c r="I12" s="50">
        <f>Zeitplan!I12</f>
        <v>1.7361111111111101E-2</v>
      </c>
      <c r="J12" s="52" t="str">
        <f>Zeitplan!J12</f>
        <v xml:space="preserve">
</v>
      </c>
    </row>
    <row r="13" spans="1:13" ht="40" customHeight="1" x14ac:dyDescent="0.35">
      <c r="A13" s="55">
        <f>Zeitplan!A13</f>
        <v>12</v>
      </c>
      <c r="B13" s="56" t="str">
        <f>Zeitplan!B13</f>
        <v>Cafe Rondo Meidling
Meidlinger Hauptstr. 12-14
1120</v>
      </c>
      <c r="C13" s="57">
        <f>Zeitplan!C13</f>
        <v>1.0416666666666701E-2</v>
      </c>
      <c r="D13" s="58">
        <f>Zeitplan!D13</f>
        <v>0.67013888888888973</v>
      </c>
      <c r="E13" s="58">
        <f>Zeitplan!E13</f>
        <v>0.68055555555555647</v>
      </c>
      <c r="F13" s="58" t="str">
        <f>Zeitplan!F13</f>
        <v>Meidling Hauptstraße</v>
      </c>
      <c r="G13" s="58" t="str">
        <f>Zeitplan!G13</f>
        <v>U4, U3</v>
      </c>
      <c r="H13" s="58" t="str">
        <f>Zeitplan!H13</f>
        <v>Enkplatz</v>
      </c>
      <c r="I13" s="57">
        <f>Zeitplan!I13</f>
        <v>2.4305555555555601E-2</v>
      </c>
      <c r="J13" s="59" t="str">
        <f>Zeitplan!J13</f>
        <v xml:space="preserve">
</v>
      </c>
    </row>
    <row r="14" spans="1:13" ht="40" customHeight="1" x14ac:dyDescent="0.35">
      <c r="A14" s="48">
        <f>Zeitplan!A14</f>
        <v>11</v>
      </c>
      <c r="B14" s="49" t="str">
        <f>Zeitplan!B14</f>
        <v>Gösser Stüberl
Simmeringer Hauptstr. 102
1110</v>
      </c>
      <c r="C14" s="50">
        <f>Zeitplan!C14</f>
        <v>1.0416666666666701E-2</v>
      </c>
      <c r="D14" s="51">
        <f>Zeitplan!D14</f>
        <v>0.70486111111111205</v>
      </c>
      <c r="E14" s="51">
        <f>Zeitplan!E14</f>
        <v>0.71527777777777879</v>
      </c>
      <c r="F14" s="51" t="str">
        <f>Zeitplan!F14</f>
        <v>Enkplatz</v>
      </c>
      <c r="G14" s="54">
        <f>Zeitplan!G14</f>
        <v>11</v>
      </c>
      <c r="H14" s="51" t="str">
        <f>Zeitplan!H14</f>
        <v>Hauptbahnhof</v>
      </c>
      <c r="I14" s="50">
        <f>Zeitplan!I14</f>
        <v>1.7361111111111101E-2</v>
      </c>
      <c r="J14" s="52" t="str">
        <f>Zeitplan!J14</f>
        <v>Linie 11 = :11, :19, :26 (alle 6-7min)</v>
      </c>
    </row>
    <row r="15" spans="1:13" ht="40" customHeight="1" x14ac:dyDescent="0.35">
      <c r="A15" s="48">
        <f>Zeitplan!A15</f>
        <v>10</v>
      </c>
      <c r="B15" s="49" t="str">
        <f>Zeitplan!B15</f>
        <v>Cafe da Capo
Laxenburger Straße 65
1100</v>
      </c>
      <c r="C15" s="50">
        <f>Zeitplan!C15</f>
        <v>1.0416666666666701E-2</v>
      </c>
      <c r="D15" s="51">
        <f>Zeitplan!D15</f>
        <v>0.73263888888888984</v>
      </c>
      <c r="E15" s="51">
        <f>Zeitplan!E15</f>
        <v>0.74305555555555658</v>
      </c>
      <c r="F15" s="51" t="str">
        <f>Zeitplan!F15</f>
        <v>Hauptbahnhof</v>
      </c>
      <c r="G15" s="51" t="str">
        <f>Zeitplan!G15</f>
        <v xml:space="preserve">      6, U6</v>
      </c>
      <c r="H15" s="51" t="str">
        <f>Zeitplan!H15</f>
        <v>Alserstraße</v>
      </c>
      <c r="I15" s="50">
        <f>Zeitplan!I15</f>
        <v>2.4305555555555601E-2</v>
      </c>
      <c r="J15" s="52" t="str">
        <f>Zeitplan!J15</f>
        <v>Linie 6 = :53, :59 (alle 6-7min)</v>
      </c>
    </row>
    <row r="16" spans="1:13" ht="40" customHeight="1" x14ac:dyDescent="0.35">
      <c r="A16" s="48">
        <f>Zeitplan!A16</f>
        <v>9</v>
      </c>
      <c r="B16" s="49" t="str">
        <f>Zeitplan!B16</f>
        <v>Cafe Lazarett
Lazarettgasse 30
1090</v>
      </c>
      <c r="C16" s="50">
        <f>Zeitplan!C16</f>
        <v>1.38888888888889E-2</v>
      </c>
      <c r="D16" s="51">
        <f>Zeitplan!D16</f>
        <v>0.76736111111111216</v>
      </c>
      <c r="E16" s="51">
        <f>Zeitplan!E16</f>
        <v>0.78125000000000111</v>
      </c>
      <c r="F16" s="51" t="str">
        <f>Zeitplan!F16</f>
        <v>Lazarettgasse</v>
      </c>
      <c r="G16" s="51" t="str">
        <f>Zeitplan!G16</f>
        <v>zu Fuß</v>
      </c>
      <c r="H16" s="51" t="str">
        <f>Zeitplan!H16</f>
        <v>Florianigasse</v>
      </c>
      <c r="I16" s="50">
        <f>Zeitplan!I16</f>
        <v>6.9444444444444397E-3</v>
      </c>
      <c r="J16" s="52" t="str">
        <f>Zeitplan!J16</f>
        <v xml:space="preserve">
</v>
      </c>
    </row>
    <row r="17" spans="1:10" ht="40" customHeight="1" x14ac:dyDescent="0.35">
      <c r="A17" s="48">
        <f>Zeitplan!A17</f>
        <v>8</v>
      </c>
      <c r="B17" s="49" t="str">
        <f>Zeitplan!B17</f>
        <v>Das Biero
Florianigasse 6
1080</v>
      </c>
      <c r="C17" s="50">
        <f>Zeitplan!C17</f>
        <v>1.38888888888889E-2</v>
      </c>
      <c r="D17" s="51">
        <f>Zeitplan!D17</f>
        <v>0.78819444444444553</v>
      </c>
      <c r="E17" s="51">
        <f>Zeitplan!E17</f>
        <v>0.80208333333333448</v>
      </c>
      <c r="F17" s="51" t="str">
        <f>Zeitplan!F17</f>
        <v>Florianigasse</v>
      </c>
      <c r="G17" s="51" t="str">
        <f>Zeitplan!G17</f>
        <v>zu Fuß</v>
      </c>
      <c r="H17" s="51" t="str">
        <f>Zeitplan!H17</f>
        <v>Schottenfeldgasse</v>
      </c>
      <c r="I17" s="50">
        <f>Zeitplan!I17</f>
        <v>6.9444444444444397E-3</v>
      </c>
      <c r="J17" s="52" t="str">
        <f>Zeitplan!J17</f>
        <v xml:space="preserve">
</v>
      </c>
    </row>
    <row r="18" spans="1:10" ht="40" customHeight="1" x14ac:dyDescent="0.35">
      <c r="A18" s="48">
        <f>Zeitplan!A18</f>
        <v>7</v>
      </c>
      <c r="B18" s="49" t="str">
        <f>Zeitplan!B18</f>
        <v>Erdgeschoss Bar
Schottenfeldgasse 95
1070</v>
      </c>
      <c r="C18" s="50">
        <f>Zeitplan!C18</f>
        <v>1.38888888888889E-2</v>
      </c>
      <c r="D18" s="51">
        <f>Zeitplan!D18</f>
        <v>0.8090277777777789</v>
      </c>
      <c r="E18" s="51">
        <f>Zeitplan!E18</f>
        <v>0.82291666666666785</v>
      </c>
      <c r="F18" s="51" t="str">
        <f>Zeitplan!F18</f>
        <v>Schottenfeldgasse</v>
      </c>
      <c r="G18" s="51" t="str">
        <f>Zeitplan!G18</f>
        <v>zu Fuß oder 13A</v>
      </c>
      <c r="H18" s="51" t="str">
        <f>Zeitplan!H18</f>
        <v>Gumpendorfer Straße</v>
      </c>
      <c r="I18" s="50">
        <f>Zeitplan!I18</f>
        <v>1.7361111111111101E-2</v>
      </c>
      <c r="J18" s="52" t="str">
        <f>Zeitplan!J18</f>
        <v>13A bis Neubaugasse</v>
      </c>
    </row>
    <row r="19" spans="1:10" ht="40" customHeight="1" x14ac:dyDescent="0.35">
      <c r="A19" s="48">
        <f>Zeitplan!A19</f>
        <v>6</v>
      </c>
      <c r="B19" s="49" t="str">
        <f>Zeitplan!B19</f>
        <v>Eissalon Bar
Gumpendorfer Straße 47-49
1060</v>
      </c>
      <c r="C19" s="50">
        <f>Zeitplan!C19</f>
        <v>1.38888888888889E-2</v>
      </c>
      <c r="D19" s="51">
        <f>Zeitplan!D19</f>
        <v>0.8402777777777789</v>
      </c>
      <c r="E19" s="51">
        <f>Zeitplan!E19</f>
        <v>0.85416666666666785</v>
      </c>
      <c r="F19" s="51" t="str">
        <f>Zeitplan!F19</f>
        <v>Gumpendorfer Straße</v>
      </c>
      <c r="G19" s="51" t="str">
        <f>Zeitplan!G19</f>
        <v>zu Fuß oder 13A</v>
      </c>
      <c r="H19" s="51" t="str">
        <f>Zeitplan!H19</f>
        <v xml:space="preserve">
Schlossgasse</v>
      </c>
      <c r="I19" s="50">
        <f>Zeitplan!I19</f>
        <v>1.0416666666666701E-2</v>
      </c>
      <c r="J19" s="52" t="str">
        <f>Zeitplan!J19</f>
        <v>13A (Apollo Kino) bis Margaretenplatz = :40, :47 (alle 7min)</v>
      </c>
    </row>
    <row r="20" spans="1:10" ht="40" customHeight="1" x14ac:dyDescent="0.35">
      <c r="A20" s="48">
        <f>Zeitplan!A20</f>
        <v>5</v>
      </c>
      <c r="B20" s="49" t="str">
        <f>Zeitplan!B20</f>
        <v>Cafe Liquid
Schlossgasse26
1050</v>
      </c>
      <c r="C20" s="50">
        <f>Zeitplan!C20</f>
        <v>1.38888888888889E-2</v>
      </c>
      <c r="D20" s="51">
        <f>Zeitplan!D20</f>
        <v>0.86458333333333459</v>
      </c>
      <c r="E20" s="51">
        <f>Zeitplan!E20</f>
        <v>0.87847222222222354</v>
      </c>
      <c r="F20" s="51" t="str">
        <f>Zeitplan!F20</f>
        <v>Schlossgasse</v>
      </c>
      <c r="G20" s="51" t="str">
        <f>Zeitplan!G20</f>
        <v>zu Fuß</v>
      </c>
      <c r="H20" s="51" t="str">
        <f>Zeitplan!H20</f>
        <v>Heumühlgasse</v>
      </c>
      <c r="I20" s="50">
        <f>Zeitplan!I20</f>
        <v>6.9444444444444397E-3</v>
      </c>
      <c r="J20" s="52" t="str">
        <f>Zeitplan!J20</f>
        <v xml:space="preserve">
</v>
      </c>
    </row>
    <row r="21" spans="1:10" ht="40" customHeight="1" x14ac:dyDescent="0.35">
      <c r="A21" s="48">
        <f>Zeitplan!A21</f>
        <v>4</v>
      </c>
      <c r="B21" s="49" t="str">
        <f>Zeitplan!B21</f>
        <v>Zweitbester
Heumühlgasse 2
1040</v>
      </c>
      <c r="C21" s="50">
        <f>Zeitplan!C21</f>
        <v>1.38888888888889E-2</v>
      </c>
      <c r="D21" s="51">
        <f>Zeitplan!D21</f>
        <v>0.88541666666666796</v>
      </c>
      <c r="E21" s="51">
        <f>Zeitplan!E21</f>
        <v>0.89930555555555691</v>
      </c>
      <c r="F21" s="51" t="str">
        <f>Zeitplan!F21</f>
        <v>Kettenbrückengasse</v>
      </c>
      <c r="G21" s="51" t="str">
        <f>Zeitplan!G21</f>
        <v>U4</v>
      </c>
      <c r="H21" s="51" t="str">
        <f>Zeitplan!H21</f>
        <v>Wien Mitte</v>
      </c>
      <c r="I21" s="50">
        <f>Zeitplan!I21</f>
        <v>2.0833333333333301E-2</v>
      </c>
      <c r="J21" s="52" t="str">
        <f>Zeitplan!J21</f>
        <v xml:space="preserve">
</v>
      </c>
    </row>
    <row r="22" spans="1:10" ht="40" customHeight="1" x14ac:dyDescent="0.35">
      <c r="A22" s="48">
        <f>Zeitplan!A22</f>
        <v>3</v>
      </c>
      <c r="B22" s="49" t="str">
        <f>Zeitplan!B22</f>
        <v>The Red Lion Club
Löwengasse 6
1030</v>
      </c>
      <c r="C22" s="50">
        <f>Zeitplan!C22</f>
        <v>1.38888888888889E-2</v>
      </c>
      <c r="D22" s="51">
        <f>Zeitplan!D22</f>
        <v>0.92013888888889017</v>
      </c>
      <c r="E22" s="51">
        <f>Zeitplan!E22</f>
        <v>0.93402777777777912</v>
      </c>
      <c r="F22" s="51" t="str">
        <f>Zeitplan!F22</f>
        <v xml:space="preserve">Radetzkystr. </v>
      </c>
      <c r="G22" s="54" t="str">
        <f>Zeitplan!G22</f>
        <v>O oder zu Fuß</v>
      </c>
      <c r="H22" s="51" t="str">
        <f>Zeitplan!H22</f>
        <v>Praterstern</v>
      </c>
      <c r="I22" s="50">
        <f>Zeitplan!I22</f>
        <v>6.9444444444444441E-3</v>
      </c>
      <c r="J22" s="52" t="str">
        <f>Zeitplan!J22</f>
        <v xml:space="preserve">
</v>
      </c>
    </row>
    <row r="23" spans="1:10" ht="40" customHeight="1" x14ac:dyDescent="0.35">
      <c r="A23" s="48">
        <f>Zeitplan!A23</f>
        <v>2</v>
      </c>
      <c r="B23" s="49" t="str">
        <f>Zeitplan!B23</f>
        <v>Kate's Cafe Bar
Praterstern SH9
1020</v>
      </c>
      <c r="C23" s="50">
        <f>Zeitplan!C23</f>
        <v>1.38888888888889E-2</v>
      </c>
      <c r="D23" s="51">
        <f>Zeitplan!D23</f>
        <v>0.94097222222222354</v>
      </c>
      <c r="E23" s="51">
        <f>Zeitplan!E23</f>
        <v>0.95486111111111249</v>
      </c>
      <c r="F23" s="51" t="str">
        <f>Zeitplan!F23</f>
        <v>Parterstern</v>
      </c>
      <c r="G23" s="51" t="str">
        <f>Zeitplan!G23</f>
        <v>U1</v>
      </c>
      <c r="H23" s="51" t="str">
        <f>Zeitplan!H23</f>
        <v>Stephansplatz</v>
      </c>
      <c r="I23" s="50">
        <f>Zeitplan!I23</f>
        <v>1.0416666666666666E-2</v>
      </c>
      <c r="J23" s="52" t="str">
        <f>Zeitplan!J23</f>
        <v xml:space="preserve">Ausgang Kärntner Str.
</v>
      </c>
    </row>
    <row r="24" spans="1:10" ht="40" customHeight="1" thickBot="1" x14ac:dyDescent="0.4">
      <c r="A24" s="60">
        <f>Zeitplan!A24</f>
        <v>1</v>
      </c>
      <c r="B24" s="61" t="str">
        <f>Zeitplan!B24</f>
        <v>Pfiff &amp; Co
Kärntner Str. 10
1010</v>
      </c>
      <c r="C24" s="62">
        <f>Zeitplan!C24</f>
        <v>1.38888888888889E-2</v>
      </c>
      <c r="D24" s="63">
        <f>Zeitplan!D24</f>
        <v>0.96527777777777912</v>
      </c>
      <c r="E24" s="63"/>
      <c r="F24" s="63" t="str">
        <f>Zeitplan!F24</f>
        <v>XXXXX</v>
      </c>
      <c r="G24" s="64"/>
      <c r="H24" s="64"/>
      <c r="I24" s="65"/>
      <c r="J24" s="70" t="str">
        <f>Zeitplan!J24</f>
        <v xml:space="preserve">
</v>
      </c>
    </row>
    <row r="25" spans="1:10" x14ac:dyDescent="0.35">
      <c r="B25" s="66" t="s">
        <v>82</v>
      </c>
      <c r="C25" s="67">
        <f>Zeitplan!C25</f>
        <v>0.2534722222222226</v>
      </c>
      <c r="D25" s="68"/>
      <c r="E25" s="68"/>
      <c r="F25" s="69"/>
      <c r="G25" s="69"/>
      <c r="H25" s="69" t="s">
        <v>83</v>
      </c>
      <c r="I25" s="67">
        <f>Zeitplan!I25</f>
        <v>0.30902777777777779</v>
      </c>
    </row>
  </sheetData>
  <printOptions headings="1"/>
  <pageMargins left="0.70833333333333304" right="0.70833333333333304" top="0.78749999999999998" bottom="0.78749999999999998" header="0.31527777777777799" footer="0.51180555555555496"/>
  <pageSetup paperSize="9" orientation="portrait" horizontalDpi="300" verticalDpi="300"/>
  <headerFooter>
    <oddHeader>&amp;C&amp;"Calibri,Fett"&amp;14SEIDLRALLYE 2018, 09. Juni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Company>LAOLA1 Multimedia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Csitkovics</dc:creator>
  <dc:description/>
  <cp:lastModifiedBy>ZINNER Marco</cp:lastModifiedBy>
  <cp:revision>16</cp:revision>
  <cp:lastPrinted>2020-10-01T10:29:59Z</cp:lastPrinted>
  <dcterms:created xsi:type="dcterms:W3CDTF">2015-10-06T12:27:18Z</dcterms:created>
  <dcterms:modified xsi:type="dcterms:W3CDTF">2024-04-17T07:23:10Z</dcterms:modified>
  <dc:language>de-AT</dc:language>
</cp:coreProperties>
</file>